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G:\내 드라이브\B100 개인자료\100 김규형\100 교육\103 교재제작\02 프리마베라_나랑 공정표 만들자\02 작성자료\01 BOQ-Activity 작업\"/>
    </mc:Choice>
  </mc:AlternateContent>
  <xr:revisionPtr revIDLastSave="0" documentId="13_ncr:1_{3173B43E-9C73-4338-BAB8-343C16DD1878}" xr6:coauthVersionLast="47" xr6:coauthVersionMax="47" xr10:uidLastSave="{00000000-0000-0000-0000-000000000000}"/>
  <bookViews>
    <workbookView xWindow="38290" yWindow="-110" windowWidth="21820" windowHeight="37900" xr2:uid="{00000000-000D-0000-FFFF-FFFF00000000}"/>
  </bookViews>
  <sheets>
    <sheet name="제이빌딩 BOQ" sheetId="1" r:id="rId1"/>
  </sheets>
  <definedNames>
    <definedName name="_xlnm._FilterDatabase" localSheetId="0" hidden="1">'제이빌딩 BOQ'!$A$2:$L$252</definedName>
    <definedName name="_xlnm.Print_Area" localSheetId="0">'제이빌딩 BOQ'!$A$1:$L$252</definedName>
    <definedName name="_xlnm.Print_Titles" localSheetId="0">'제이빌딩 BOQ'!$1:$2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3" i="1" l="1"/>
  <c r="L143" i="1" s="1"/>
  <c r="J143" i="1"/>
  <c r="H143" i="1"/>
  <c r="F143" i="1"/>
  <c r="K142" i="1"/>
  <c r="L142" i="1" s="1"/>
  <c r="J142" i="1"/>
  <c r="H142" i="1"/>
  <c r="F142" i="1"/>
  <c r="K193" i="1" l="1"/>
  <c r="L193" i="1" s="1"/>
  <c r="J193" i="1"/>
  <c r="H193" i="1"/>
  <c r="F193" i="1"/>
  <c r="K192" i="1"/>
  <c r="L192" i="1" s="1"/>
  <c r="J192" i="1"/>
  <c r="H192" i="1"/>
  <c r="F192" i="1"/>
  <c r="K174" i="1"/>
  <c r="L174" i="1" s="1"/>
  <c r="J174" i="1"/>
  <c r="H174" i="1"/>
  <c r="F174" i="1"/>
  <c r="K173" i="1"/>
  <c r="L173" i="1" s="1"/>
  <c r="J173" i="1"/>
  <c r="H173" i="1"/>
  <c r="F173" i="1"/>
  <c r="K128" i="1"/>
  <c r="L128" i="1" s="1"/>
  <c r="J128" i="1"/>
  <c r="H128" i="1"/>
  <c r="F128" i="1"/>
  <c r="K127" i="1"/>
  <c r="L127" i="1" s="1"/>
  <c r="J127" i="1"/>
  <c r="H127" i="1"/>
  <c r="F127" i="1"/>
  <c r="F4" i="1"/>
  <c r="K4" i="1"/>
  <c r="J4" i="1"/>
  <c r="H4" i="1"/>
  <c r="L4" i="1" l="1"/>
  <c r="K99" i="1"/>
  <c r="L99" i="1" s="1"/>
  <c r="J99" i="1"/>
  <c r="H99" i="1"/>
  <c r="F99" i="1"/>
  <c r="K98" i="1"/>
  <c r="L98" i="1" s="1"/>
  <c r="J98" i="1"/>
  <c r="H98" i="1"/>
  <c r="F98" i="1"/>
  <c r="K97" i="1"/>
  <c r="L97" i="1" s="1"/>
  <c r="J97" i="1"/>
  <c r="H97" i="1"/>
  <c r="F97" i="1"/>
  <c r="K96" i="1"/>
  <c r="L96" i="1" s="1"/>
  <c r="J96" i="1"/>
  <c r="H96" i="1"/>
  <c r="F96" i="1"/>
  <c r="K95" i="1"/>
  <c r="L95" i="1" s="1"/>
  <c r="J95" i="1"/>
  <c r="H95" i="1"/>
  <c r="F95" i="1"/>
  <c r="K94" i="1"/>
  <c r="L94" i="1" s="1"/>
  <c r="J94" i="1"/>
  <c r="H94" i="1"/>
  <c r="F94" i="1"/>
  <c r="K93" i="1"/>
  <c r="L93" i="1" s="1"/>
  <c r="J93" i="1"/>
  <c r="H93" i="1"/>
  <c r="F93" i="1"/>
  <c r="K92" i="1"/>
  <c r="L92" i="1" s="1"/>
  <c r="J92" i="1"/>
  <c r="H92" i="1"/>
  <c r="F92" i="1"/>
  <c r="K91" i="1"/>
  <c r="L91" i="1" s="1"/>
  <c r="J91" i="1"/>
  <c r="H91" i="1"/>
  <c r="F91" i="1"/>
  <c r="K90" i="1"/>
  <c r="L90" i="1" s="1"/>
  <c r="J90" i="1"/>
  <c r="H90" i="1"/>
  <c r="F90" i="1"/>
  <c r="K89" i="1" l="1"/>
  <c r="L89" i="1" s="1"/>
  <c r="J89" i="1"/>
  <c r="H89" i="1"/>
  <c r="F89" i="1"/>
  <c r="K88" i="1"/>
  <c r="L88" i="1" s="1"/>
  <c r="J88" i="1"/>
  <c r="H88" i="1"/>
  <c r="F88" i="1"/>
  <c r="K87" i="1"/>
  <c r="L87" i="1" s="1"/>
  <c r="J87" i="1"/>
  <c r="H87" i="1"/>
  <c r="F87" i="1"/>
  <c r="K10" i="1"/>
  <c r="J10" i="1"/>
  <c r="H10" i="1"/>
  <c r="F10" i="1"/>
  <c r="K9" i="1"/>
  <c r="J9" i="1"/>
  <c r="H9" i="1"/>
  <c r="F9" i="1"/>
  <c r="L10" i="1" l="1"/>
  <c r="L9" i="1"/>
  <c r="J85" i="1" l="1"/>
  <c r="H78" i="1"/>
  <c r="H75" i="1"/>
  <c r="J74" i="1"/>
  <c r="J73" i="1"/>
  <c r="H66" i="1"/>
  <c r="J65" i="1"/>
  <c r="H63" i="1"/>
  <c r="J62" i="1"/>
  <c r="J61" i="1"/>
  <c r="F23" i="1"/>
  <c r="K23" i="1"/>
  <c r="J23" i="1"/>
  <c r="H23" i="1"/>
  <c r="K251" i="1"/>
  <c r="L251" i="1" s="1"/>
  <c r="J251" i="1"/>
  <c r="H251" i="1"/>
  <c r="F251" i="1"/>
  <c r="K250" i="1"/>
  <c r="L250" i="1" s="1"/>
  <c r="J250" i="1"/>
  <c r="H250" i="1"/>
  <c r="F250" i="1"/>
  <c r="K249" i="1"/>
  <c r="L249" i="1" s="1"/>
  <c r="J249" i="1"/>
  <c r="H249" i="1"/>
  <c r="F249" i="1"/>
  <c r="K248" i="1"/>
  <c r="L248" i="1" s="1"/>
  <c r="J248" i="1"/>
  <c r="H248" i="1"/>
  <c r="F248" i="1"/>
  <c r="K238" i="1"/>
  <c r="L238" i="1" s="1"/>
  <c r="J238" i="1"/>
  <c r="H238" i="1"/>
  <c r="F238" i="1"/>
  <c r="K237" i="1"/>
  <c r="L237" i="1" s="1"/>
  <c r="J237" i="1"/>
  <c r="H237" i="1"/>
  <c r="F237" i="1"/>
  <c r="K236" i="1"/>
  <c r="L236" i="1" s="1"/>
  <c r="J236" i="1"/>
  <c r="H236" i="1"/>
  <c r="F236" i="1"/>
  <c r="K235" i="1"/>
  <c r="L235" i="1" s="1"/>
  <c r="J235" i="1"/>
  <c r="H235" i="1"/>
  <c r="F235" i="1"/>
  <c r="K219" i="1"/>
  <c r="L219" i="1" s="1"/>
  <c r="J219" i="1"/>
  <c r="H219" i="1"/>
  <c r="F219" i="1"/>
  <c r="K218" i="1"/>
  <c r="L218" i="1" s="1"/>
  <c r="J218" i="1"/>
  <c r="H218" i="1"/>
  <c r="F218" i="1"/>
  <c r="K210" i="1"/>
  <c r="L210" i="1" s="1"/>
  <c r="J210" i="1"/>
  <c r="H210" i="1"/>
  <c r="F210" i="1"/>
  <c r="K209" i="1"/>
  <c r="L209" i="1" s="1"/>
  <c r="J209" i="1"/>
  <c r="H209" i="1"/>
  <c r="F209" i="1"/>
  <c r="K203" i="1"/>
  <c r="L203" i="1" s="1"/>
  <c r="J203" i="1"/>
  <c r="H203" i="1"/>
  <c r="F203" i="1"/>
  <c r="K202" i="1"/>
  <c r="L202" i="1" s="1"/>
  <c r="J202" i="1"/>
  <c r="H202" i="1"/>
  <c r="F202" i="1"/>
  <c r="K201" i="1"/>
  <c r="L201" i="1" s="1"/>
  <c r="J201" i="1"/>
  <c r="H201" i="1"/>
  <c r="F201" i="1"/>
  <c r="K200" i="1"/>
  <c r="L200" i="1" s="1"/>
  <c r="J200" i="1"/>
  <c r="H200" i="1"/>
  <c r="F200" i="1"/>
  <c r="F195" i="1"/>
  <c r="H195" i="1"/>
  <c r="J195" i="1"/>
  <c r="K195" i="1"/>
  <c r="L195" i="1" s="1"/>
  <c r="K189" i="1"/>
  <c r="L189" i="1" s="1"/>
  <c r="J189" i="1"/>
  <c r="H189" i="1"/>
  <c r="F189" i="1"/>
  <c r="K188" i="1"/>
  <c r="L188" i="1" s="1"/>
  <c r="J188" i="1"/>
  <c r="H188" i="1"/>
  <c r="F188" i="1"/>
  <c r="K187" i="1"/>
  <c r="L187" i="1" s="1"/>
  <c r="J187" i="1"/>
  <c r="H187" i="1"/>
  <c r="F187" i="1"/>
  <c r="K186" i="1"/>
  <c r="L186" i="1" s="1"/>
  <c r="J186" i="1"/>
  <c r="H186" i="1"/>
  <c r="F186" i="1"/>
  <c r="K185" i="1"/>
  <c r="L185" i="1" s="1"/>
  <c r="J185" i="1"/>
  <c r="H185" i="1"/>
  <c r="F185" i="1"/>
  <c r="K184" i="1"/>
  <c r="L184" i="1" s="1"/>
  <c r="J184" i="1"/>
  <c r="H184" i="1"/>
  <c r="F184" i="1"/>
  <c r="K170" i="1"/>
  <c r="L170" i="1" s="1"/>
  <c r="J170" i="1"/>
  <c r="H170" i="1"/>
  <c r="F170" i="1"/>
  <c r="K164" i="1"/>
  <c r="L164" i="1" s="1"/>
  <c r="J164" i="1"/>
  <c r="H164" i="1"/>
  <c r="F164" i="1"/>
  <c r="K158" i="1"/>
  <c r="L158" i="1" s="1"/>
  <c r="J158" i="1"/>
  <c r="H158" i="1"/>
  <c r="F158" i="1"/>
  <c r="K152" i="1"/>
  <c r="L152" i="1" s="1"/>
  <c r="J152" i="1"/>
  <c r="H152" i="1"/>
  <c r="F152" i="1"/>
  <c r="K171" i="1"/>
  <c r="L171" i="1" s="1"/>
  <c r="J171" i="1"/>
  <c r="H171" i="1"/>
  <c r="F171" i="1"/>
  <c r="K145" i="1"/>
  <c r="L145" i="1" s="1"/>
  <c r="J145" i="1"/>
  <c r="H145" i="1"/>
  <c r="F145" i="1"/>
  <c r="K169" i="1"/>
  <c r="L169" i="1" s="1"/>
  <c r="J169" i="1"/>
  <c r="H169" i="1"/>
  <c r="F169" i="1"/>
  <c r="K168" i="1"/>
  <c r="L168" i="1" s="1"/>
  <c r="H168" i="1"/>
  <c r="F168" i="1"/>
  <c r="K167" i="1"/>
  <c r="L167" i="1" s="1"/>
  <c r="H167" i="1"/>
  <c r="F167" i="1"/>
  <c r="K166" i="1"/>
  <c r="L166" i="1" s="1"/>
  <c r="H166" i="1"/>
  <c r="F166" i="1"/>
  <c r="K165" i="1"/>
  <c r="L165" i="1" s="1"/>
  <c r="J165" i="1"/>
  <c r="H165" i="1"/>
  <c r="F165" i="1"/>
  <c r="K163" i="1"/>
  <c r="L163" i="1" s="1"/>
  <c r="J163" i="1"/>
  <c r="H163" i="1"/>
  <c r="F163" i="1"/>
  <c r="K162" i="1"/>
  <c r="L162" i="1" s="1"/>
  <c r="H162" i="1"/>
  <c r="F162" i="1"/>
  <c r="K161" i="1"/>
  <c r="L161" i="1" s="1"/>
  <c r="H161" i="1"/>
  <c r="F161" i="1"/>
  <c r="K160" i="1"/>
  <c r="L160" i="1" s="1"/>
  <c r="H160" i="1"/>
  <c r="F160" i="1"/>
  <c r="K159" i="1"/>
  <c r="L159" i="1" s="1"/>
  <c r="J159" i="1"/>
  <c r="H159" i="1"/>
  <c r="F159" i="1"/>
  <c r="K157" i="1"/>
  <c r="L157" i="1" s="1"/>
  <c r="J157" i="1"/>
  <c r="H157" i="1"/>
  <c r="F157" i="1"/>
  <c r="K156" i="1"/>
  <c r="L156" i="1" s="1"/>
  <c r="H156" i="1"/>
  <c r="F156" i="1"/>
  <c r="K155" i="1"/>
  <c r="L155" i="1" s="1"/>
  <c r="H155" i="1"/>
  <c r="F155" i="1"/>
  <c r="K154" i="1"/>
  <c r="L154" i="1" s="1"/>
  <c r="H154" i="1"/>
  <c r="F154" i="1"/>
  <c r="K153" i="1"/>
  <c r="L153" i="1" s="1"/>
  <c r="J153" i="1"/>
  <c r="H153" i="1"/>
  <c r="F153" i="1"/>
  <c r="K146" i="1"/>
  <c r="L146" i="1" s="1"/>
  <c r="H146" i="1"/>
  <c r="F146" i="1"/>
  <c r="K151" i="1"/>
  <c r="L151" i="1" s="1"/>
  <c r="J151" i="1"/>
  <c r="H151" i="1"/>
  <c r="F151" i="1"/>
  <c r="K144" i="1"/>
  <c r="L144" i="1" s="1"/>
  <c r="J144" i="1"/>
  <c r="H144" i="1"/>
  <c r="F144" i="1"/>
  <c r="K150" i="1"/>
  <c r="L150" i="1" s="1"/>
  <c r="H150" i="1"/>
  <c r="F150" i="1"/>
  <c r="K149" i="1"/>
  <c r="L149" i="1" s="1"/>
  <c r="H149" i="1"/>
  <c r="F149" i="1"/>
  <c r="F148" i="1"/>
  <c r="K148" i="1"/>
  <c r="L148" i="1" s="1"/>
  <c r="H148" i="1"/>
  <c r="K140" i="1"/>
  <c r="L140" i="1" s="1"/>
  <c r="H140" i="1"/>
  <c r="F140" i="1"/>
  <c r="K139" i="1"/>
  <c r="L139" i="1" s="1"/>
  <c r="J139" i="1"/>
  <c r="H139" i="1"/>
  <c r="F139" i="1"/>
  <c r="K138" i="1"/>
  <c r="L138" i="1" s="1"/>
  <c r="J138" i="1"/>
  <c r="H138" i="1"/>
  <c r="F138" i="1"/>
  <c r="K137" i="1"/>
  <c r="L137" i="1" s="1"/>
  <c r="H137" i="1"/>
  <c r="F137" i="1"/>
  <c r="K136" i="1"/>
  <c r="L136" i="1" s="1"/>
  <c r="J136" i="1"/>
  <c r="H136" i="1"/>
  <c r="F136" i="1"/>
  <c r="K135" i="1"/>
  <c r="L135" i="1" s="1"/>
  <c r="J135" i="1"/>
  <c r="H135" i="1"/>
  <c r="F135" i="1"/>
  <c r="K122" i="1"/>
  <c r="L122" i="1" s="1"/>
  <c r="J122" i="1"/>
  <c r="H122" i="1"/>
  <c r="F122" i="1"/>
  <c r="K121" i="1"/>
  <c r="L121" i="1" s="1"/>
  <c r="J121" i="1"/>
  <c r="H121" i="1"/>
  <c r="F121" i="1"/>
  <c r="K120" i="1"/>
  <c r="L120" i="1" s="1"/>
  <c r="J120" i="1"/>
  <c r="H120" i="1"/>
  <c r="F120" i="1"/>
  <c r="K117" i="1"/>
  <c r="L117" i="1" s="1"/>
  <c r="J117" i="1"/>
  <c r="H117" i="1"/>
  <c r="F117" i="1"/>
  <c r="K115" i="1"/>
  <c r="L115" i="1" s="1"/>
  <c r="J115" i="1"/>
  <c r="H115" i="1"/>
  <c r="F115" i="1"/>
  <c r="K112" i="1"/>
  <c r="L112" i="1" s="1"/>
  <c r="J112" i="1"/>
  <c r="H112" i="1"/>
  <c r="F112" i="1"/>
  <c r="K109" i="1"/>
  <c r="L109" i="1" s="1"/>
  <c r="J109" i="1"/>
  <c r="H109" i="1"/>
  <c r="F109" i="1"/>
  <c r="K106" i="1"/>
  <c r="L106" i="1" s="1"/>
  <c r="J106" i="1"/>
  <c r="H106" i="1"/>
  <c r="F106" i="1"/>
  <c r="K103" i="1"/>
  <c r="L103" i="1" s="1"/>
  <c r="J103" i="1"/>
  <c r="H103" i="1"/>
  <c r="F103" i="1"/>
  <c r="K102" i="1"/>
  <c r="L102" i="1" s="1"/>
  <c r="J102" i="1"/>
  <c r="H102" i="1"/>
  <c r="F102" i="1"/>
  <c r="K101" i="1"/>
  <c r="L101" i="1" s="1"/>
  <c r="J101" i="1"/>
  <c r="H101" i="1"/>
  <c r="F101" i="1"/>
  <c r="K114" i="1"/>
  <c r="L114" i="1" s="1"/>
  <c r="J114" i="1"/>
  <c r="H114" i="1"/>
  <c r="F114" i="1"/>
  <c r="K113" i="1"/>
  <c r="L113" i="1" s="1"/>
  <c r="J113" i="1"/>
  <c r="H113" i="1"/>
  <c r="F113" i="1"/>
  <c r="K111" i="1"/>
  <c r="L111" i="1" s="1"/>
  <c r="J111" i="1"/>
  <c r="H111" i="1"/>
  <c r="F111" i="1"/>
  <c r="K110" i="1"/>
  <c r="L110" i="1" s="1"/>
  <c r="J110" i="1"/>
  <c r="H110" i="1"/>
  <c r="F110" i="1"/>
  <c r="K85" i="1"/>
  <c r="H85" i="1"/>
  <c r="F85" i="1"/>
  <c r="K84" i="1"/>
  <c r="L84" i="1" s="1"/>
  <c r="J84" i="1"/>
  <c r="K83" i="1"/>
  <c r="K82" i="1"/>
  <c r="K81" i="1"/>
  <c r="L81" i="1" s="1"/>
  <c r="J81" i="1"/>
  <c r="H81" i="1"/>
  <c r="F81" i="1"/>
  <c r="K80" i="1"/>
  <c r="L80" i="1" s="1"/>
  <c r="J80" i="1"/>
  <c r="H80" i="1"/>
  <c r="F80" i="1"/>
  <c r="K79" i="1"/>
  <c r="L79" i="1" s="1"/>
  <c r="J79" i="1"/>
  <c r="H79" i="1"/>
  <c r="F79" i="1"/>
  <c r="K78" i="1"/>
  <c r="L78" i="1" s="1"/>
  <c r="J78" i="1"/>
  <c r="K77" i="1"/>
  <c r="H77" i="1"/>
  <c r="F77" i="1"/>
  <c r="K76" i="1"/>
  <c r="L76" i="1" s="1"/>
  <c r="J76" i="1"/>
  <c r="H76" i="1"/>
  <c r="F76" i="1"/>
  <c r="K75" i="1"/>
  <c r="L75" i="1" s="1"/>
  <c r="J75" i="1"/>
  <c r="K74" i="1"/>
  <c r="K73" i="1"/>
  <c r="H73" i="1"/>
  <c r="F73" i="1"/>
  <c r="K72" i="1"/>
  <c r="L72" i="1" s="1"/>
  <c r="J72" i="1"/>
  <c r="K71" i="1"/>
  <c r="K70" i="1"/>
  <c r="K69" i="1"/>
  <c r="L69" i="1" s="1"/>
  <c r="J69" i="1"/>
  <c r="H69" i="1"/>
  <c r="F69" i="1"/>
  <c r="K68" i="1"/>
  <c r="L68" i="1" s="1"/>
  <c r="J68" i="1"/>
  <c r="H68" i="1"/>
  <c r="F68" i="1"/>
  <c r="K67" i="1"/>
  <c r="L67" i="1" s="1"/>
  <c r="J67" i="1"/>
  <c r="H67" i="1"/>
  <c r="F67" i="1"/>
  <c r="K66" i="1"/>
  <c r="L66" i="1" s="1"/>
  <c r="J66" i="1"/>
  <c r="K65" i="1"/>
  <c r="H65" i="1"/>
  <c r="F65" i="1"/>
  <c r="K64" i="1"/>
  <c r="L64" i="1" s="1"/>
  <c r="J64" i="1"/>
  <c r="H64" i="1"/>
  <c r="F64" i="1"/>
  <c r="K63" i="1"/>
  <c r="L63" i="1" s="1"/>
  <c r="J63" i="1"/>
  <c r="K62" i="1"/>
  <c r="K61" i="1"/>
  <c r="H61" i="1"/>
  <c r="F61" i="1"/>
  <c r="K60" i="1"/>
  <c r="L60" i="1" s="1"/>
  <c r="J60" i="1"/>
  <c r="K59" i="1"/>
  <c r="D14" i="1"/>
  <c r="K225" i="1"/>
  <c r="L225" i="1" s="1"/>
  <c r="J225" i="1"/>
  <c r="K226" i="1"/>
  <c r="L226" i="1" s="1"/>
  <c r="J226" i="1"/>
  <c r="H226" i="1"/>
  <c r="H225" i="1"/>
  <c r="F225" i="1"/>
  <c r="K206" i="1"/>
  <c r="L206" i="1" s="1"/>
  <c r="J206" i="1"/>
  <c r="H206" i="1"/>
  <c r="F206" i="1"/>
  <c r="K11" i="1"/>
  <c r="H11" i="1"/>
  <c r="J11" i="1"/>
  <c r="K241" i="1"/>
  <c r="L241" i="1" s="1"/>
  <c r="J241" i="1"/>
  <c r="H241" i="1"/>
  <c r="F241" i="1"/>
  <c r="K240" i="1"/>
  <c r="L240" i="1" s="1"/>
  <c r="J240" i="1"/>
  <c r="H240" i="1"/>
  <c r="F240" i="1"/>
  <c r="K247" i="1"/>
  <c r="L247" i="1" s="1"/>
  <c r="J247" i="1"/>
  <c r="H247" i="1"/>
  <c r="F247" i="1"/>
  <c r="K246" i="1"/>
  <c r="L246" i="1" s="1"/>
  <c r="J246" i="1"/>
  <c r="H246" i="1"/>
  <c r="F246" i="1"/>
  <c r="K245" i="1"/>
  <c r="L245" i="1" s="1"/>
  <c r="J245" i="1"/>
  <c r="H245" i="1"/>
  <c r="F245" i="1"/>
  <c r="K244" i="1"/>
  <c r="L244" i="1" s="1"/>
  <c r="J244" i="1"/>
  <c r="H244" i="1"/>
  <c r="F244" i="1"/>
  <c r="K243" i="1"/>
  <c r="L243" i="1" s="1"/>
  <c r="J243" i="1"/>
  <c r="H243" i="1"/>
  <c r="F243" i="1"/>
  <c r="K234" i="1"/>
  <c r="L234" i="1" s="1"/>
  <c r="J234" i="1"/>
  <c r="H234" i="1"/>
  <c r="F234" i="1"/>
  <c r="K233" i="1"/>
  <c r="L233" i="1" s="1"/>
  <c r="J233" i="1"/>
  <c r="H233" i="1"/>
  <c r="F233" i="1"/>
  <c r="K232" i="1"/>
  <c r="L232" i="1" s="1"/>
  <c r="J232" i="1"/>
  <c r="H232" i="1"/>
  <c r="F232" i="1"/>
  <c r="K231" i="1"/>
  <c r="L231" i="1" s="1"/>
  <c r="J231" i="1"/>
  <c r="H231" i="1"/>
  <c r="F231" i="1"/>
  <c r="K230" i="1"/>
  <c r="L230" i="1" s="1"/>
  <c r="J230" i="1"/>
  <c r="H230" i="1"/>
  <c r="F230" i="1"/>
  <c r="K8" i="1"/>
  <c r="J8" i="1"/>
  <c r="H8" i="1"/>
  <c r="F8" i="1"/>
  <c r="F70" i="1" l="1"/>
  <c r="F82" i="1"/>
  <c r="L23" i="1"/>
  <c r="H70" i="1"/>
  <c r="H82" i="1"/>
  <c r="J70" i="1"/>
  <c r="J82" i="1"/>
  <c r="L61" i="1"/>
  <c r="L70" i="1"/>
  <c r="L73" i="1"/>
  <c r="L82" i="1"/>
  <c r="L85" i="1"/>
  <c r="F59" i="1"/>
  <c r="F62" i="1"/>
  <c r="F71" i="1"/>
  <c r="F74" i="1"/>
  <c r="F83" i="1"/>
  <c r="H59" i="1"/>
  <c r="H62" i="1"/>
  <c r="H71" i="1"/>
  <c r="H74" i="1"/>
  <c r="H83" i="1"/>
  <c r="J59" i="1"/>
  <c r="J71" i="1"/>
  <c r="J77" i="1"/>
  <c r="J83" i="1"/>
  <c r="L59" i="1"/>
  <c r="L62" i="1"/>
  <c r="L65" i="1"/>
  <c r="L71" i="1"/>
  <c r="L74" i="1"/>
  <c r="L77" i="1"/>
  <c r="L83" i="1"/>
  <c r="F60" i="1"/>
  <c r="F63" i="1"/>
  <c r="F66" i="1"/>
  <c r="F72" i="1"/>
  <c r="F75" i="1"/>
  <c r="F78" i="1"/>
  <c r="F84" i="1"/>
  <c r="H60" i="1"/>
  <c r="H72" i="1"/>
  <c r="H84" i="1"/>
  <c r="L11" i="1"/>
  <c r="L8" i="1"/>
  <c r="K224" i="1" l="1"/>
  <c r="L224" i="1" s="1"/>
  <c r="J224" i="1"/>
  <c r="H224" i="1"/>
  <c r="F224" i="1"/>
  <c r="K223" i="1"/>
  <c r="L223" i="1" s="1"/>
  <c r="J223" i="1"/>
  <c r="H223" i="1"/>
  <c r="F223" i="1"/>
  <c r="K217" i="1"/>
  <c r="L217" i="1" s="1"/>
  <c r="J217" i="1"/>
  <c r="H217" i="1"/>
  <c r="F217" i="1"/>
  <c r="K216" i="1"/>
  <c r="L216" i="1" s="1"/>
  <c r="J216" i="1"/>
  <c r="H216" i="1"/>
  <c r="F216" i="1"/>
  <c r="K215" i="1"/>
  <c r="L215" i="1" s="1"/>
  <c r="J215" i="1"/>
  <c r="H215" i="1"/>
  <c r="F215" i="1"/>
  <c r="K214" i="1"/>
  <c r="L214" i="1" s="1"/>
  <c r="J214" i="1"/>
  <c r="H214" i="1"/>
  <c r="F214" i="1"/>
  <c r="K31" i="1"/>
  <c r="L31" i="1" s="1"/>
  <c r="J31" i="1"/>
  <c r="H31" i="1"/>
  <c r="F31" i="1"/>
  <c r="K30" i="1"/>
  <c r="L30" i="1" s="1"/>
  <c r="J30" i="1"/>
  <c r="H30" i="1"/>
  <c r="F30" i="1"/>
  <c r="K29" i="1"/>
  <c r="L29" i="1" s="1"/>
  <c r="J29" i="1"/>
  <c r="H29" i="1"/>
  <c r="F29" i="1"/>
  <c r="K28" i="1"/>
  <c r="L28" i="1" s="1"/>
  <c r="J28" i="1"/>
  <c r="H28" i="1"/>
  <c r="F28" i="1"/>
  <c r="K27" i="1"/>
  <c r="L27" i="1" s="1"/>
  <c r="J27" i="1"/>
  <c r="H27" i="1"/>
  <c r="F27" i="1"/>
  <c r="K26" i="1"/>
  <c r="L26" i="1" s="1"/>
  <c r="J26" i="1"/>
  <c r="H26" i="1"/>
  <c r="F26" i="1"/>
  <c r="K25" i="1"/>
  <c r="L25" i="1" s="1"/>
  <c r="J25" i="1"/>
  <c r="H25" i="1"/>
  <c r="F25" i="1"/>
  <c r="K24" i="1"/>
  <c r="L24" i="1" s="1"/>
  <c r="J24" i="1"/>
  <c r="H24" i="1"/>
  <c r="F24" i="1"/>
  <c r="K22" i="1"/>
  <c r="L22" i="1" s="1"/>
  <c r="J22" i="1"/>
  <c r="H22" i="1"/>
  <c r="F22" i="1"/>
  <c r="K21" i="1"/>
  <c r="L21" i="1" s="1"/>
  <c r="J21" i="1"/>
  <c r="H21" i="1"/>
  <c r="F21" i="1"/>
  <c r="K20" i="1"/>
  <c r="L20" i="1" s="1"/>
  <c r="J20" i="1"/>
  <c r="H20" i="1"/>
  <c r="F20" i="1"/>
  <c r="K132" i="1" l="1"/>
  <c r="L132" i="1" s="1"/>
  <c r="J132" i="1"/>
  <c r="H132" i="1"/>
  <c r="F132" i="1"/>
  <c r="K129" i="1"/>
  <c r="L129" i="1" s="1"/>
  <c r="J129" i="1"/>
  <c r="H129" i="1"/>
  <c r="F129" i="1"/>
  <c r="F57" i="1"/>
  <c r="H56" i="1"/>
  <c r="J54" i="1"/>
  <c r="H53" i="1"/>
  <c r="H51" i="1"/>
  <c r="F44" i="1"/>
  <c r="K58" i="1"/>
  <c r="L58" i="1" s="1"/>
  <c r="J58" i="1"/>
  <c r="H58" i="1"/>
  <c r="F58" i="1"/>
  <c r="K57" i="1"/>
  <c r="J57" i="1"/>
  <c r="K56" i="1"/>
  <c r="F56" i="1"/>
  <c r="K55" i="1"/>
  <c r="J55" i="1"/>
  <c r="H55" i="1"/>
  <c r="F55" i="1"/>
  <c r="K54" i="1"/>
  <c r="L54" i="1" s="1"/>
  <c r="H54" i="1"/>
  <c r="K53" i="1"/>
  <c r="J53" i="1"/>
  <c r="F53" i="1"/>
  <c r="K52" i="1"/>
  <c r="L52" i="1" s="1"/>
  <c r="J52" i="1"/>
  <c r="H52" i="1"/>
  <c r="F52" i="1"/>
  <c r="K51" i="1"/>
  <c r="J51" i="1"/>
  <c r="F51" i="1"/>
  <c r="K50" i="1"/>
  <c r="L50" i="1" s="1"/>
  <c r="J50" i="1"/>
  <c r="H50" i="1"/>
  <c r="F50" i="1"/>
  <c r="K49" i="1"/>
  <c r="L49" i="1" s="1"/>
  <c r="J49" i="1"/>
  <c r="H49" i="1"/>
  <c r="F49" i="1"/>
  <c r="K48" i="1"/>
  <c r="L48" i="1" s="1"/>
  <c r="J48" i="1"/>
  <c r="H48" i="1"/>
  <c r="F48" i="1"/>
  <c r="K47" i="1"/>
  <c r="L47" i="1" s="1"/>
  <c r="J47" i="1"/>
  <c r="H47" i="1"/>
  <c r="F47" i="1"/>
  <c r="K46" i="1"/>
  <c r="L46" i="1" s="1"/>
  <c r="J46" i="1"/>
  <c r="H46" i="1"/>
  <c r="F46" i="1"/>
  <c r="K45" i="1"/>
  <c r="L45" i="1" s="1"/>
  <c r="H45" i="1"/>
  <c r="F45" i="1"/>
  <c r="K44" i="1"/>
  <c r="L44" i="1" s="1"/>
  <c r="J44" i="1"/>
  <c r="H44" i="1"/>
  <c r="K43" i="1"/>
  <c r="L43" i="1" s="1"/>
  <c r="J43" i="1"/>
  <c r="H43" i="1"/>
  <c r="F43" i="1"/>
  <c r="K42" i="1"/>
  <c r="L42" i="1" s="1"/>
  <c r="J42" i="1"/>
  <c r="H42" i="1"/>
  <c r="F42" i="1"/>
  <c r="K41" i="1"/>
  <c r="L41" i="1" s="1"/>
  <c r="J41" i="1"/>
  <c r="H41" i="1"/>
  <c r="F41" i="1"/>
  <c r="K108" i="1"/>
  <c r="L108" i="1" s="1"/>
  <c r="J108" i="1"/>
  <c r="H108" i="1"/>
  <c r="F108" i="1"/>
  <c r="K107" i="1"/>
  <c r="L107" i="1" s="1"/>
  <c r="J107" i="1"/>
  <c r="H107" i="1"/>
  <c r="F107" i="1"/>
  <c r="K105" i="1"/>
  <c r="L105" i="1" s="1"/>
  <c r="J105" i="1"/>
  <c r="H105" i="1"/>
  <c r="F105" i="1"/>
  <c r="K104" i="1"/>
  <c r="L104" i="1" s="1"/>
  <c r="J104" i="1"/>
  <c r="H104" i="1"/>
  <c r="F104" i="1"/>
  <c r="K119" i="1"/>
  <c r="K118" i="1"/>
  <c r="F130" i="1"/>
  <c r="K134" i="1"/>
  <c r="L134" i="1" s="1"/>
  <c r="K133" i="1"/>
  <c r="L133" i="1" s="1"/>
  <c r="K131" i="1"/>
  <c r="L131" i="1" s="1"/>
  <c r="H131" i="1"/>
  <c r="F131" i="1"/>
  <c r="K130" i="1"/>
  <c r="L130" i="1" s="1"/>
  <c r="H130" i="1"/>
  <c r="J56" i="1" l="1"/>
  <c r="H57" i="1"/>
  <c r="L56" i="1"/>
  <c r="L57" i="1"/>
  <c r="F54" i="1"/>
  <c r="L55" i="1"/>
  <c r="L51" i="1"/>
  <c r="L53" i="1"/>
  <c r="J45" i="1"/>
  <c r="H134" i="1"/>
  <c r="F134" i="1"/>
  <c r="J130" i="1"/>
  <c r="F133" i="1"/>
  <c r="J133" i="1" l="1"/>
  <c r="H133" i="1"/>
  <c r="F182" i="1" l="1"/>
  <c r="H181" i="1"/>
  <c r="H178" i="1"/>
  <c r="J175" i="1"/>
  <c r="K183" i="1"/>
  <c r="L183" i="1" s="1"/>
  <c r="J183" i="1"/>
  <c r="H183" i="1"/>
  <c r="F183" i="1"/>
  <c r="K182" i="1"/>
  <c r="K181" i="1"/>
  <c r="L181" i="1" s="1"/>
  <c r="J181" i="1"/>
  <c r="K180" i="1"/>
  <c r="L180" i="1" s="1"/>
  <c r="J180" i="1"/>
  <c r="H180" i="1"/>
  <c r="F180" i="1"/>
  <c r="K179" i="1"/>
  <c r="L179" i="1" s="1"/>
  <c r="J179" i="1"/>
  <c r="H179" i="1"/>
  <c r="F179" i="1"/>
  <c r="K178" i="1"/>
  <c r="L178" i="1" s="1"/>
  <c r="J178" i="1"/>
  <c r="F178" i="1"/>
  <c r="K177" i="1"/>
  <c r="L177" i="1" s="1"/>
  <c r="J177" i="1"/>
  <c r="H177" i="1"/>
  <c r="F177" i="1"/>
  <c r="K176" i="1"/>
  <c r="L176" i="1" s="1"/>
  <c r="J176" i="1"/>
  <c r="H176" i="1"/>
  <c r="F176" i="1"/>
  <c r="K175" i="1"/>
  <c r="L175" i="1" s="1"/>
  <c r="H199" i="1"/>
  <c r="J198" i="1"/>
  <c r="H196" i="1"/>
  <c r="K199" i="1"/>
  <c r="K198" i="1"/>
  <c r="L198" i="1" s="1"/>
  <c r="F198" i="1"/>
  <c r="K197" i="1"/>
  <c r="L197" i="1" s="1"/>
  <c r="J197" i="1"/>
  <c r="H197" i="1"/>
  <c r="F197" i="1"/>
  <c r="K196" i="1"/>
  <c r="L196" i="1" s="1"/>
  <c r="J196" i="1"/>
  <c r="F196" i="1"/>
  <c r="K194" i="1"/>
  <c r="J194" i="1"/>
  <c r="H194" i="1"/>
  <c r="F194" i="1"/>
  <c r="F242" i="1"/>
  <c r="H242" i="1"/>
  <c r="J242" i="1"/>
  <c r="K242" i="1"/>
  <c r="L242" i="1" s="1"/>
  <c r="F229" i="1"/>
  <c r="H229" i="1"/>
  <c r="J229" i="1"/>
  <c r="K229" i="1"/>
  <c r="L229" i="1" s="1"/>
  <c r="F220" i="1"/>
  <c r="H220" i="1"/>
  <c r="J220" i="1"/>
  <c r="K220" i="1"/>
  <c r="L220" i="1" s="1"/>
  <c r="F222" i="1"/>
  <c r="H222" i="1"/>
  <c r="J222" i="1"/>
  <c r="K222" i="1"/>
  <c r="L222" i="1" s="1"/>
  <c r="F227" i="1"/>
  <c r="H227" i="1"/>
  <c r="J227" i="1"/>
  <c r="K227" i="1"/>
  <c r="L227" i="1" s="1"/>
  <c r="F212" i="1"/>
  <c r="H212" i="1"/>
  <c r="J212" i="1"/>
  <c r="K212" i="1"/>
  <c r="L212" i="1" s="1"/>
  <c r="F207" i="1"/>
  <c r="H207" i="1"/>
  <c r="J207" i="1"/>
  <c r="K207" i="1"/>
  <c r="L207" i="1" s="1"/>
  <c r="F208" i="1"/>
  <c r="H208" i="1"/>
  <c r="J208" i="1"/>
  <c r="K208" i="1"/>
  <c r="L208" i="1" s="1"/>
  <c r="F204" i="1"/>
  <c r="H204" i="1"/>
  <c r="J204" i="1"/>
  <c r="K204" i="1"/>
  <c r="L204" i="1" s="1"/>
  <c r="F190" i="1"/>
  <c r="H190" i="1"/>
  <c r="J190" i="1"/>
  <c r="K190" i="1"/>
  <c r="L190" i="1" s="1"/>
  <c r="F147" i="1"/>
  <c r="H147" i="1"/>
  <c r="J147" i="1"/>
  <c r="K147" i="1"/>
  <c r="L147" i="1" s="1"/>
  <c r="F124" i="1"/>
  <c r="H124" i="1"/>
  <c r="J124" i="1"/>
  <c r="K124" i="1"/>
  <c r="L124" i="1" s="1"/>
  <c r="F125" i="1"/>
  <c r="H125" i="1"/>
  <c r="J125" i="1"/>
  <c r="K125" i="1"/>
  <c r="L125" i="1" s="1"/>
  <c r="K18" i="1"/>
  <c r="K32" i="1"/>
  <c r="K19" i="1"/>
  <c r="L19" i="1" s="1"/>
  <c r="K33" i="1"/>
  <c r="K34" i="1"/>
  <c r="K35" i="1"/>
  <c r="K36" i="1"/>
  <c r="K37" i="1"/>
  <c r="K38" i="1"/>
  <c r="K39" i="1"/>
  <c r="K40" i="1"/>
  <c r="K13" i="1"/>
  <c r="K14" i="1"/>
  <c r="K16" i="1"/>
  <c r="K17" i="1"/>
  <c r="F181" i="1" l="1"/>
  <c r="H182" i="1"/>
  <c r="J182" i="1"/>
  <c r="L182" i="1"/>
  <c r="F175" i="1"/>
  <c r="H175" i="1"/>
  <c r="F199" i="1"/>
  <c r="J199" i="1"/>
  <c r="L199" i="1"/>
  <c r="H198" i="1"/>
  <c r="L194" i="1"/>
  <c r="K7" i="1"/>
  <c r="K6" i="1"/>
  <c r="J7" i="1"/>
  <c r="J6" i="1"/>
  <c r="H7" i="1"/>
  <c r="H6" i="1"/>
  <c r="F7" i="1"/>
  <c r="F6" i="1"/>
  <c r="L6" i="1" l="1"/>
  <c r="L7" i="1"/>
  <c r="J119" i="1"/>
  <c r="L119" i="1"/>
  <c r="H119" i="1"/>
  <c r="F119" i="1"/>
  <c r="F118" i="1" l="1"/>
  <c r="H118" i="1"/>
  <c r="J118" i="1"/>
  <c r="L118" i="1"/>
  <c r="H33" i="1"/>
  <c r="J33" i="1"/>
  <c r="L33" i="1"/>
  <c r="J39" i="1"/>
  <c r="L39" i="1"/>
  <c r="H39" i="1"/>
  <c r="L40" i="1"/>
  <c r="H40" i="1"/>
  <c r="J40" i="1"/>
  <c r="J18" i="1"/>
  <c r="H18" i="1"/>
  <c r="L18" i="1"/>
  <c r="H36" i="1"/>
  <c r="J36" i="1"/>
  <c r="L36" i="1"/>
  <c r="J38" i="1"/>
  <c r="H38" i="1"/>
  <c r="L38" i="1"/>
  <c r="H35" i="1"/>
  <c r="J35" i="1"/>
  <c r="L35" i="1"/>
  <c r="L32" i="1"/>
  <c r="H32" i="1"/>
  <c r="J32" i="1"/>
  <c r="F32" i="1"/>
  <c r="J37" i="1"/>
  <c r="H37" i="1"/>
  <c r="L37" i="1"/>
  <c r="F36" i="1"/>
  <c r="F40" i="1"/>
  <c r="H19" i="1"/>
  <c r="J19" i="1"/>
  <c r="F19" i="1"/>
  <c r="H34" i="1"/>
  <c r="J34" i="1"/>
  <c r="L34" i="1"/>
  <c r="F18" i="1"/>
  <c r="F33" i="1"/>
  <c r="F39" i="1"/>
  <c r="F35" i="1"/>
  <c r="F37" i="1"/>
  <c r="F38" i="1"/>
  <c r="F34" i="1"/>
  <c r="H14" i="1"/>
  <c r="J14" i="1"/>
  <c r="F14" i="1"/>
  <c r="H16" i="1"/>
  <c r="F16" i="1"/>
  <c r="J16" i="1"/>
  <c r="H13" i="1"/>
  <c r="F13" i="1"/>
  <c r="J13" i="1"/>
  <c r="J17" i="1"/>
  <c r="H17" i="1"/>
  <c r="F17" i="1"/>
  <c r="L14" i="1" l="1"/>
  <c r="L16" i="1"/>
  <c r="L13" i="1"/>
  <c r="L252" i="1" l="1"/>
</calcChain>
</file>

<file path=xl/sharedStrings.xml><?xml version="1.0" encoding="utf-8"?>
<sst xmlns="http://schemas.openxmlformats.org/spreadsheetml/2006/main" count="680" uniqueCount="311">
  <si>
    <t>명  칭</t>
    <phoneticPr fontId="2" type="noConversion"/>
  </si>
  <si>
    <t>규  격</t>
    <phoneticPr fontId="2" type="noConversion"/>
  </si>
  <si>
    <t>단위</t>
    <phoneticPr fontId="2" type="noConversion"/>
  </si>
  <si>
    <t>직 접 자 재 비</t>
    <phoneticPr fontId="2" type="noConversion"/>
  </si>
  <si>
    <t>직 접 노 무 비</t>
    <phoneticPr fontId="2" type="noConversion"/>
  </si>
  <si>
    <t>경  비</t>
    <phoneticPr fontId="2" type="noConversion"/>
  </si>
  <si>
    <t>합  계</t>
    <phoneticPr fontId="2" type="noConversion"/>
  </si>
  <si>
    <t>수  량</t>
    <phoneticPr fontId="2" type="noConversion"/>
  </si>
  <si>
    <t>평</t>
    <phoneticPr fontId="2" type="noConversion"/>
  </si>
  <si>
    <t>동</t>
    <phoneticPr fontId="2" type="noConversion"/>
  </si>
  <si>
    <t>개소</t>
    <phoneticPr fontId="2" type="noConversion"/>
  </si>
  <si>
    <t>M2</t>
    <phoneticPr fontId="2" type="noConversion"/>
  </si>
  <si>
    <t>금  액</t>
    <phoneticPr fontId="2" type="noConversion"/>
  </si>
  <si>
    <t>단  가</t>
    <phoneticPr fontId="2" type="noConversion"/>
  </si>
  <si>
    <t>되메우고다지기</t>
    <phoneticPr fontId="2" type="noConversion"/>
  </si>
  <si>
    <t>방습필름설치</t>
    <phoneticPr fontId="2" type="noConversion"/>
  </si>
  <si>
    <t>기초지정(잡석지정)</t>
    <phoneticPr fontId="2" type="noConversion"/>
  </si>
  <si>
    <t>자갈(흐트러진상태), 백호0.7㎥</t>
    <phoneticPr fontId="2" type="noConversion"/>
  </si>
  <si>
    <t>(백호0.7M3+램머80KG)다짐30CM</t>
    <phoneticPr fontId="2" type="noConversion"/>
  </si>
  <si>
    <t>바닥 0.03mm*2겹</t>
    <phoneticPr fontId="2" type="noConversion"/>
  </si>
  <si>
    <t>소운반, 고르기 및 다짐포함</t>
    <phoneticPr fontId="2" type="noConversion"/>
  </si>
  <si>
    <t>M3</t>
    <phoneticPr fontId="2" type="noConversion"/>
  </si>
  <si>
    <t>25-180-8</t>
    <phoneticPr fontId="2" type="noConversion"/>
  </si>
  <si>
    <t>25-210-15</t>
    <phoneticPr fontId="2" type="noConversion"/>
  </si>
  <si>
    <t>25-240-15</t>
    <phoneticPr fontId="2" type="noConversion"/>
  </si>
  <si>
    <t>50㎥미만, 슬럼프8-12</t>
    <phoneticPr fontId="2" type="noConversion"/>
  </si>
  <si>
    <t>300㎥이상,슬럼프15</t>
    <phoneticPr fontId="2" type="noConversion"/>
  </si>
  <si>
    <t>3회</t>
    <phoneticPr fontId="2" type="noConversion"/>
  </si>
  <si>
    <t>4회</t>
    <phoneticPr fontId="2" type="noConversion"/>
  </si>
  <si>
    <t>벽</t>
    <phoneticPr fontId="2" type="noConversion"/>
  </si>
  <si>
    <t>HD-10 SD35-40</t>
    <phoneticPr fontId="2" type="noConversion"/>
  </si>
  <si>
    <t>HD-13 SD35-40</t>
    <phoneticPr fontId="2" type="noConversion"/>
  </si>
  <si>
    <t>HD-19 SD35-40</t>
    <phoneticPr fontId="2" type="noConversion"/>
  </si>
  <si>
    <t>간단(미할증)</t>
    <phoneticPr fontId="2" type="noConversion"/>
  </si>
  <si>
    <t>식</t>
    <phoneticPr fontId="2" type="noConversion"/>
  </si>
  <si>
    <t>TON</t>
    <phoneticPr fontId="2" type="noConversion"/>
  </si>
  <si>
    <t>1종</t>
    <phoneticPr fontId="2" type="noConversion"/>
  </si>
  <si>
    <t>계단난간</t>
    <phoneticPr fontId="2" type="noConversion"/>
  </si>
  <si>
    <t>선홈통</t>
    <phoneticPr fontId="2" type="noConversion"/>
  </si>
  <si>
    <t>12T,9T 평철</t>
    <phoneticPr fontId="2" type="noConversion"/>
  </si>
  <si>
    <t>0.5T 금속시트</t>
    <phoneticPr fontId="2" type="noConversion"/>
  </si>
  <si>
    <t>M</t>
    <phoneticPr fontId="2" type="noConversion"/>
  </si>
  <si>
    <t>에폭시 라이링</t>
    <phoneticPr fontId="2" type="noConversion"/>
  </si>
  <si>
    <t>900*2100</t>
    <phoneticPr fontId="2" type="noConversion"/>
  </si>
  <si>
    <t>S.ST 1800*2300</t>
    <phoneticPr fontId="2" type="noConversion"/>
  </si>
  <si>
    <t>SET</t>
    <phoneticPr fontId="2" type="noConversion"/>
  </si>
  <si>
    <t>개</t>
    <phoneticPr fontId="2" type="noConversion"/>
  </si>
  <si>
    <t>주차장 차선도색작업</t>
    <phoneticPr fontId="2" type="noConversion"/>
  </si>
  <si>
    <t>전층내부천정/수성페인트</t>
    <phoneticPr fontId="2" type="noConversion"/>
  </si>
  <si>
    <t>내부벽체 2회 1급</t>
    <phoneticPr fontId="2" type="noConversion"/>
  </si>
  <si>
    <t>철재면 3회 1급</t>
    <phoneticPr fontId="2" type="noConversion"/>
  </si>
  <si>
    <t>라바베리스</t>
    <phoneticPr fontId="2" type="noConversion"/>
  </si>
  <si>
    <t>T=220</t>
    <phoneticPr fontId="2" type="noConversion"/>
  </si>
  <si>
    <t>폐자재처리수수료</t>
    <phoneticPr fontId="2" type="noConversion"/>
  </si>
  <si>
    <t>카 스토퍼</t>
    <phoneticPr fontId="2" type="noConversion"/>
  </si>
  <si>
    <t>도로굴착 오,배수관로연결</t>
    <phoneticPr fontId="2" type="noConversion"/>
  </si>
  <si>
    <t>건물주위 포장공사</t>
    <phoneticPr fontId="2" type="noConversion"/>
  </si>
  <si>
    <t>주차장</t>
    <phoneticPr fontId="2" type="noConversion"/>
  </si>
  <si>
    <t>지자제 등록업체</t>
    <phoneticPr fontId="2" type="noConversion"/>
  </si>
  <si>
    <t>우수맨홀포함</t>
    <phoneticPr fontId="2" type="noConversion"/>
  </si>
  <si>
    <t>EA</t>
    <phoneticPr fontId="2" type="noConversion"/>
  </si>
  <si>
    <t>폐콘크리트 등</t>
    <phoneticPr fontId="2" type="noConversion"/>
  </si>
  <si>
    <t>1층 걸레받이</t>
    <phoneticPr fontId="2" type="noConversion"/>
  </si>
  <si>
    <t>1층 비드법보온판2종 2호(벽/천정/바닥)</t>
    <phoneticPr fontId="2" type="noConversion"/>
  </si>
  <si>
    <t>2층 걸레받이</t>
    <phoneticPr fontId="2" type="noConversion"/>
  </si>
  <si>
    <t>2층 비드법보온판2종 2호(벽/천정/바닥)</t>
    <phoneticPr fontId="2" type="noConversion"/>
  </si>
  <si>
    <t>3층 걸레받이</t>
    <phoneticPr fontId="2" type="noConversion"/>
  </si>
  <si>
    <t>3층 비드법보온판2종 2호(벽/천정/바닥)</t>
    <phoneticPr fontId="2" type="noConversion"/>
  </si>
  <si>
    <t>1층 지정도장 스프레이</t>
    <phoneticPr fontId="2" type="noConversion"/>
  </si>
  <si>
    <t>1층 비닐 페인트 로우러칠</t>
    <phoneticPr fontId="2" type="noConversion"/>
  </si>
  <si>
    <t>1층 조합 페인트</t>
    <phoneticPr fontId="2" type="noConversion"/>
  </si>
  <si>
    <t>2층 지정도장 스프레이</t>
    <phoneticPr fontId="2" type="noConversion"/>
  </si>
  <si>
    <t>2층 비닐 페인트 로우러칠</t>
    <phoneticPr fontId="2" type="noConversion"/>
  </si>
  <si>
    <t>2층 조합 페인트</t>
    <phoneticPr fontId="2" type="noConversion"/>
  </si>
  <si>
    <t>3층 지정도장 스프레이</t>
    <phoneticPr fontId="2" type="noConversion"/>
  </si>
  <si>
    <t>3층 비닐 페인트 로우러칠</t>
    <phoneticPr fontId="2" type="noConversion"/>
  </si>
  <si>
    <t>3층 조합 페인트</t>
    <phoneticPr fontId="2" type="noConversion"/>
  </si>
  <si>
    <t>1층 도어록</t>
    <phoneticPr fontId="2" type="noConversion"/>
  </si>
  <si>
    <t>2층 경량기포CONC</t>
    <phoneticPr fontId="2" type="noConversion"/>
  </si>
  <si>
    <t>2층 복도,계단바닥</t>
    <phoneticPr fontId="2" type="noConversion"/>
  </si>
  <si>
    <t>3층 경량기포CONC</t>
    <phoneticPr fontId="2" type="noConversion"/>
  </si>
  <si>
    <t>3층 복도,계단바닥</t>
    <phoneticPr fontId="2" type="noConversion"/>
  </si>
  <si>
    <t>2층 시멘트액체방수</t>
    <phoneticPr fontId="2" type="noConversion"/>
  </si>
  <si>
    <t>3층 시멘트액체방수</t>
    <phoneticPr fontId="2" type="noConversion"/>
  </si>
  <si>
    <t>2층 기타 타일</t>
    <phoneticPr fontId="2" type="noConversion"/>
  </si>
  <si>
    <t>3층 기타 타일</t>
    <phoneticPr fontId="2" type="noConversion"/>
  </si>
  <si>
    <t>버림 레미콘</t>
    <phoneticPr fontId="2" type="noConversion"/>
  </si>
  <si>
    <t>1층 레미콘</t>
    <phoneticPr fontId="2" type="noConversion"/>
  </si>
  <si>
    <t>1층 펌프카붐타설(철근,25/20)</t>
    <phoneticPr fontId="2" type="noConversion"/>
  </si>
  <si>
    <t>1층 합판거푸집</t>
    <phoneticPr fontId="2" type="noConversion"/>
  </si>
  <si>
    <t>1층 합판거푸집</t>
    <phoneticPr fontId="2" type="noConversion"/>
  </si>
  <si>
    <t>1층 유로폼</t>
    <phoneticPr fontId="2" type="noConversion"/>
  </si>
  <si>
    <t>1층 이형철근</t>
    <phoneticPr fontId="2" type="noConversion"/>
  </si>
  <si>
    <t>1층 이형철근</t>
    <phoneticPr fontId="2" type="noConversion"/>
  </si>
  <si>
    <t>1층 이형철근</t>
    <phoneticPr fontId="2" type="noConversion"/>
  </si>
  <si>
    <t>1층 철근가공조립</t>
    <phoneticPr fontId="2" type="noConversion"/>
  </si>
  <si>
    <t>2층 레미콘</t>
  </si>
  <si>
    <t>2층 펌프카붐타설(철근,25/20)</t>
  </si>
  <si>
    <t>2층 합판거푸집</t>
  </si>
  <si>
    <t>2층 유로폼</t>
  </si>
  <si>
    <t>2층 이형철근</t>
  </si>
  <si>
    <t>2층 철근가공조립</t>
  </si>
  <si>
    <t>3층 레미콘</t>
  </si>
  <si>
    <t>3층 펌프카붐타설(철근,25/20)</t>
  </si>
  <si>
    <t>3층 합판거푸집</t>
  </si>
  <si>
    <t>3층 유로폼</t>
  </si>
  <si>
    <t>3층 이형철근</t>
  </si>
  <si>
    <t>3층 철근가공조립</t>
  </si>
  <si>
    <t>지붕 비드법보온판2종 2호</t>
    <phoneticPr fontId="2" type="noConversion"/>
  </si>
  <si>
    <t>기초 레미콘</t>
    <phoneticPr fontId="2" type="noConversion"/>
  </si>
  <si>
    <t>기초 이형철근</t>
    <phoneticPr fontId="2" type="noConversion"/>
  </si>
  <si>
    <t>기초 펌프카붐타설(철근,25/20)</t>
    <phoneticPr fontId="2" type="noConversion"/>
  </si>
  <si>
    <t>버림 펌프카배관타설(무근,25/20)</t>
    <phoneticPr fontId="2" type="noConversion"/>
  </si>
  <si>
    <t>(통신,등기구포함)</t>
  </si>
  <si>
    <t>6*2.4*2.6m, 7개월</t>
    <phoneticPr fontId="2" type="noConversion"/>
  </si>
  <si>
    <t>컨테이너가설사무소</t>
    <phoneticPr fontId="2" type="noConversion"/>
  </si>
  <si>
    <t>컨테이너가설창고</t>
    <phoneticPr fontId="2" type="noConversion"/>
  </si>
  <si>
    <t>터파기</t>
    <phoneticPr fontId="2" type="noConversion"/>
  </si>
  <si>
    <t>2층 모르타르바름</t>
    <phoneticPr fontId="2" type="noConversion"/>
  </si>
  <si>
    <t>3층 모르타르바름</t>
    <phoneticPr fontId="2" type="noConversion"/>
  </si>
  <si>
    <t>조경물 설치</t>
    <phoneticPr fontId="2" type="noConversion"/>
  </si>
  <si>
    <t>가설휀스</t>
    <phoneticPr fontId="2" type="noConversion"/>
  </si>
  <si>
    <t>EGI 2.4M</t>
    <phoneticPr fontId="2" type="noConversion"/>
  </si>
  <si>
    <t>양변기, 샤워기</t>
    <phoneticPr fontId="2" type="noConversion"/>
  </si>
  <si>
    <t>2층 위생설비배관</t>
    <phoneticPr fontId="2" type="noConversion"/>
  </si>
  <si>
    <t>2층 위생기구</t>
    <phoneticPr fontId="2" type="noConversion"/>
  </si>
  <si>
    <t>3층 위생설비배관</t>
    <phoneticPr fontId="2" type="noConversion"/>
  </si>
  <si>
    <t>3층 위생기구</t>
    <phoneticPr fontId="2" type="noConversion"/>
  </si>
  <si>
    <t>1층 전등,전열,통신배관, 배선</t>
    <phoneticPr fontId="2" type="noConversion"/>
  </si>
  <si>
    <t>1층 전등,전열,통기구</t>
    <phoneticPr fontId="2" type="noConversion"/>
  </si>
  <si>
    <t>2층 전등,전열,통신배관, 배선</t>
    <phoneticPr fontId="2" type="noConversion"/>
  </si>
  <si>
    <t>2층 전등,전열,통기구</t>
    <phoneticPr fontId="2" type="noConversion"/>
  </si>
  <si>
    <t>3층 전등,전열,통신배관, 배선</t>
    <phoneticPr fontId="2" type="noConversion"/>
  </si>
  <si>
    <t>3층 전등,전열,통기구</t>
    <phoneticPr fontId="2" type="noConversion"/>
  </si>
  <si>
    <t>준공청소</t>
    <phoneticPr fontId="2" type="noConversion"/>
  </si>
  <si>
    <t>소나무 식재</t>
    <phoneticPr fontId="2" type="noConversion"/>
  </si>
  <si>
    <t>H4.0xW2.0xR15</t>
  </si>
  <si>
    <t>주</t>
    <phoneticPr fontId="2" type="noConversion"/>
  </si>
  <si>
    <t>영산홍 식재</t>
    <phoneticPr fontId="2" type="noConversion"/>
  </si>
  <si>
    <t>H0.3xW0.4</t>
    <phoneticPr fontId="2" type="noConversion"/>
  </si>
  <si>
    <t>금연 안내판</t>
    <phoneticPr fontId="2" type="noConversion"/>
  </si>
  <si>
    <t>200x200</t>
    <phoneticPr fontId="2" type="noConversion"/>
  </si>
  <si>
    <t>2층 화장실 타일</t>
    <phoneticPr fontId="2" type="noConversion"/>
  </si>
  <si>
    <t>3층 화장실 타일</t>
    <phoneticPr fontId="2" type="noConversion"/>
  </si>
  <si>
    <t>2층 가구 및 집기등</t>
    <phoneticPr fontId="2" type="noConversion"/>
  </si>
  <si>
    <t>3층 가구 및 집기등</t>
    <phoneticPr fontId="2" type="noConversion"/>
  </si>
  <si>
    <t>공용 사인몰</t>
    <phoneticPr fontId="2" type="noConversion"/>
  </si>
  <si>
    <t>1층 사인몰</t>
    <phoneticPr fontId="2" type="noConversion"/>
  </si>
  <si>
    <t>2층 사인몰</t>
    <phoneticPr fontId="2" type="noConversion"/>
  </si>
  <si>
    <t>3층 사인몰</t>
    <phoneticPr fontId="2" type="noConversion"/>
  </si>
  <si>
    <t>4층 유로폼</t>
  </si>
  <si>
    <t>4층 이형철근</t>
  </si>
  <si>
    <t>4층 철근가공조립</t>
  </si>
  <si>
    <t>4층 레미콘</t>
  </si>
  <si>
    <t>4층 펌프카붐타설(철근,25/20)</t>
  </si>
  <si>
    <t>4층 합판거푸집</t>
  </si>
  <si>
    <t>5층 레미콘</t>
  </si>
  <si>
    <t>5층 펌프카붐타설(철근,25/20)</t>
  </si>
  <si>
    <t>5층 합판거푸집</t>
  </si>
  <si>
    <t>5층 유로폼</t>
  </si>
  <si>
    <t>5층 이형철근</t>
  </si>
  <si>
    <t>5층 철근가공조립</t>
  </si>
  <si>
    <t>옥탑층 레미콘</t>
  </si>
  <si>
    <t>옥탑층 펌프카붐타설(철근,25/20)</t>
  </si>
  <si>
    <t>옥탑층 합판거푸집</t>
  </si>
  <si>
    <t>옥탑층 유로폼</t>
  </si>
  <si>
    <t>옥탑층 이형철근</t>
  </si>
  <si>
    <t>옥탑층 철근가공조립</t>
  </si>
  <si>
    <t>4층 화장실 타일</t>
    <phoneticPr fontId="2" type="noConversion"/>
  </si>
  <si>
    <t>4층 기타 타일</t>
    <phoneticPr fontId="2" type="noConversion"/>
  </si>
  <si>
    <t>5층 화장실 타일</t>
    <phoneticPr fontId="2" type="noConversion"/>
  </si>
  <si>
    <t>5층 기타 타일</t>
    <phoneticPr fontId="2" type="noConversion"/>
  </si>
  <si>
    <t>타일,수전,위생기 외</t>
    <phoneticPr fontId="2" type="noConversion"/>
  </si>
  <si>
    <t>탕비실벽체</t>
    <phoneticPr fontId="2" type="noConversion"/>
  </si>
  <si>
    <t>Barro Terrazo 3993</t>
    <phoneticPr fontId="2" type="noConversion"/>
  </si>
  <si>
    <t>박스</t>
    <phoneticPr fontId="2" type="noConversion"/>
  </si>
  <si>
    <t>5층 데코타일</t>
    <phoneticPr fontId="2" type="noConversion"/>
  </si>
  <si>
    <t>4층 데코타일</t>
    <phoneticPr fontId="2" type="noConversion"/>
  </si>
  <si>
    <t>2층 데코타일</t>
    <phoneticPr fontId="2" type="noConversion"/>
  </si>
  <si>
    <t>3층 데코타일</t>
    <phoneticPr fontId="2" type="noConversion"/>
  </si>
  <si>
    <t>4층 시멘트액체방수</t>
    <phoneticPr fontId="2" type="noConversion"/>
  </si>
  <si>
    <t>5층 시멘트액체방수</t>
    <phoneticPr fontId="2" type="noConversion"/>
  </si>
  <si>
    <t>옥상층 우레탄방수</t>
    <phoneticPr fontId="2" type="noConversion"/>
  </si>
  <si>
    <t>5층 모르타르바름</t>
  </si>
  <si>
    <t>5층 경량기포CONC</t>
  </si>
  <si>
    <t>5층 복도,계단바닥</t>
  </si>
  <si>
    <t>4층 모르타르바름</t>
  </si>
  <si>
    <t>4층 경량기포CONC</t>
  </si>
  <si>
    <t>4층 복도,계단바닥</t>
  </si>
  <si>
    <t>2000 x 2000</t>
    <phoneticPr fontId="2" type="noConversion"/>
  </si>
  <si>
    <t>39T 로이</t>
    <phoneticPr fontId="2" type="noConversion"/>
  </si>
  <si>
    <t>22T 로이</t>
    <phoneticPr fontId="2" type="noConversion"/>
  </si>
  <si>
    <t>1200*2100</t>
    <phoneticPr fontId="2" type="noConversion"/>
  </si>
  <si>
    <t>1층 주출입구문</t>
    <phoneticPr fontId="2" type="noConversion"/>
  </si>
  <si>
    <t>2층 시스템 FIX BR70</t>
    <phoneticPr fontId="2" type="noConversion"/>
  </si>
  <si>
    <t>2층 3중 유리유리</t>
    <phoneticPr fontId="2" type="noConversion"/>
  </si>
  <si>
    <t>2층 BF225 이중창</t>
    <phoneticPr fontId="2" type="noConversion"/>
  </si>
  <si>
    <t>2층 Fix Project</t>
    <phoneticPr fontId="2" type="noConversion"/>
  </si>
  <si>
    <t>2층 방화문</t>
    <phoneticPr fontId="2" type="noConversion"/>
  </si>
  <si>
    <t>1층 Fix Project</t>
    <phoneticPr fontId="2" type="noConversion"/>
  </si>
  <si>
    <t>3층 시스템 FIX BR70</t>
  </si>
  <si>
    <t>3층 3중 유리유리</t>
  </si>
  <si>
    <t>3층 BF225 이중창</t>
  </si>
  <si>
    <t>3층 Fix Project</t>
  </si>
  <si>
    <t>3층 방화문</t>
  </si>
  <si>
    <t>4층 시스템 FIX BR70</t>
  </si>
  <si>
    <t>4층 3중 유리유리</t>
  </si>
  <si>
    <t>4층 BF225 이중창</t>
  </si>
  <si>
    <t>4층 Fix Project</t>
  </si>
  <si>
    <t>4층 방화문</t>
  </si>
  <si>
    <t>5층 시스템 FIX BR70</t>
  </si>
  <si>
    <t>5층 3중 유리유리</t>
  </si>
  <si>
    <t>5층 BF225 이중창</t>
  </si>
  <si>
    <t>5층 Fix Project</t>
  </si>
  <si>
    <t>5층 방화문</t>
  </si>
  <si>
    <t>디지털 도어락</t>
    <phoneticPr fontId="2" type="noConversion"/>
  </si>
  <si>
    <t>전층 시스템 도어락</t>
    <phoneticPr fontId="2" type="noConversion"/>
  </si>
  <si>
    <t>지문인식+RF</t>
    <phoneticPr fontId="2" type="noConversion"/>
  </si>
  <si>
    <t>2층 화장실용 도어</t>
    <phoneticPr fontId="2" type="noConversion"/>
  </si>
  <si>
    <t>3층 화장실용 도어</t>
    <phoneticPr fontId="2" type="noConversion"/>
  </si>
  <si>
    <t>4층 화장실용 도어</t>
    <phoneticPr fontId="2" type="noConversion"/>
  </si>
  <si>
    <t>5층 화장실용 도어</t>
    <phoneticPr fontId="2" type="noConversion"/>
  </si>
  <si>
    <t>4층 지정도장 스프레이</t>
  </si>
  <si>
    <t>4층 비닐 페인트 로우러칠</t>
  </si>
  <si>
    <t>4층 조합 페인트</t>
  </si>
  <si>
    <t>5층 지정도장 스프레이</t>
  </si>
  <si>
    <t>5층 비닐 페인트 로우러칠</t>
  </si>
  <si>
    <t>5층 조합 페인트</t>
  </si>
  <si>
    <t>4층 걸레받이</t>
  </si>
  <si>
    <t>4층 비드법보온판2종 2호(벽/천정/바닥)</t>
  </si>
  <si>
    <t>5층 걸레받이</t>
  </si>
  <si>
    <t>5층 비드법보온판2종 2호(벽/천정/바닥)</t>
  </si>
  <si>
    <t>벤치프레스 외</t>
    <phoneticPr fontId="2" type="noConversion"/>
  </si>
  <si>
    <t>책상,옷장,서랍장,의자</t>
    <phoneticPr fontId="2" type="noConversion"/>
  </si>
  <si>
    <t>4층 가구 및 집기등</t>
    <phoneticPr fontId="2" type="noConversion"/>
  </si>
  <si>
    <t>5층 가구 및 집기등</t>
    <phoneticPr fontId="2" type="noConversion"/>
  </si>
  <si>
    <t>4층 사인몰</t>
    <phoneticPr fontId="2" type="noConversion"/>
  </si>
  <si>
    <t>5층 사인몰</t>
    <phoneticPr fontId="2" type="noConversion"/>
  </si>
  <si>
    <t>양변기, 소변기 외</t>
    <phoneticPr fontId="2" type="noConversion"/>
  </si>
  <si>
    <t>4층 위생설비배관</t>
    <phoneticPr fontId="2" type="noConversion"/>
  </si>
  <si>
    <t>4층 위생기구</t>
    <phoneticPr fontId="2" type="noConversion"/>
  </si>
  <si>
    <t>5층 위생설비배관</t>
    <phoneticPr fontId="2" type="noConversion"/>
  </si>
  <si>
    <t>5층 위생기구</t>
    <phoneticPr fontId="2" type="noConversion"/>
  </si>
  <si>
    <t>4층 전등,전열,통신배관, 배선</t>
    <phoneticPr fontId="2" type="noConversion"/>
  </si>
  <si>
    <t>4층 전등,전열,통기구</t>
    <phoneticPr fontId="2" type="noConversion"/>
  </si>
  <si>
    <t>5층 전등,전열,통신배관, 배선</t>
    <phoneticPr fontId="2" type="noConversion"/>
  </si>
  <si>
    <t>5층 전등,전열,통기구</t>
    <phoneticPr fontId="2" type="noConversion"/>
  </si>
  <si>
    <t>매</t>
  </si>
  <si>
    <t>B1층 시멘트벽돌</t>
    <phoneticPr fontId="2" type="noConversion"/>
  </si>
  <si>
    <t>2층 시멘트벽돌</t>
    <phoneticPr fontId="2" type="noConversion"/>
  </si>
  <si>
    <t>3층 시멘트벽돌</t>
    <phoneticPr fontId="2" type="noConversion"/>
  </si>
  <si>
    <t>4층 시멘트벽돌</t>
    <phoneticPr fontId="2" type="noConversion"/>
  </si>
  <si>
    <t>5층 시멘트벽돌</t>
    <phoneticPr fontId="2" type="noConversion"/>
  </si>
  <si>
    <t>B1층 펌프카붐타설(철근,25/20)</t>
  </si>
  <si>
    <t>B1층 합판거푸집</t>
  </si>
  <si>
    <t>B1층 유로폼</t>
  </si>
  <si>
    <t>B1층 이형철근</t>
  </si>
  <si>
    <t>B1층 철근가공조립</t>
  </si>
  <si>
    <t>B1층 화장실 타일</t>
  </si>
  <si>
    <t>B1층 기타 타일</t>
  </si>
  <si>
    <t>B1층 데코타일</t>
  </si>
  <si>
    <t>B1층 시멘트액체방수</t>
  </si>
  <si>
    <t>B1층 헬스기구</t>
  </si>
  <si>
    <t>B1층 위생설비배관</t>
  </si>
  <si>
    <t>B1층 위생기구</t>
  </si>
  <si>
    <t>B1층 전등,전열,통신배관, 배선</t>
  </si>
  <si>
    <t>B1층 전등,전열,통기구</t>
  </si>
  <si>
    <t>B1층 시멘트벽돌쌓기</t>
  </si>
  <si>
    <t>2층 시멘트벽돌쌓기</t>
  </si>
  <si>
    <t>3층 시멘트벽돌쌓기</t>
  </si>
  <si>
    <t>4층 시멘트벽돌쌓기</t>
  </si>
  <si>
    <t>5층 시멘트벽돌쌓기</t>
  </si>
  <si>
    <t>강관동바리(벽식구조)</t>
    <phoneticPr fontId="2" type="noConversion"/>
  </si>
  <si>
    <t>6개월 4.2M이하</t>
    <phoneticPr fontId="2" type="noConversion"/>
  </si>
  <si>
    <t>강관비계(쌍줄)</t>
    <phoneticPr fontId="2" type="noConversion"/>
  </si>
  <si>
    <t>10M이하 8개월(발판포함)</t>
    <phoneticPr fontId="2" type="noConversion"/>
  </si>
  <si>
    <t>외장 벽돌</t>
    <phoneticPr fontId="2" type="noConversion"/>
  </si>
  <si>
    <t>아이보리 후레싱 190*90*57</t>
    <phoneticPr fontId="2" type="noConversion"/>
  </si>
  <si>
    <t>매</t>
    <phoneticPr fontId="2" type="noConversion"/>
  </si>
  <si>
    <t>외장벽돌 치장쌓기</t>
    <phoneticPr fontId="2" type="noConversion"/>
  </si>
  <si>
    <t>발수제도포</t>
    <phoneticPr fontId="2" type="noConversion"/>
  </si>
  <si>
    <t>수용성</t>
    <phoneticPr fontId="2" type="noConversion"/>
  </si>
  <si>
    <t>B.가설공사</t>
    <phoneticPr fontId="2" type="noConversion"/>
  </si>
  <si>
    <t>C.토공사</t>
    <phoneticPr fontId="2" type="noConversion"/>
  </si>
  <si>
    <t>D.철근콘크리트공사</t>
    <phoneticPr fontId="2" type="noConversion"/>
  </si>
  <si>
    <t>E.조적공사</t>
    <phoneticPr fontId="2" type="noConversion"/>
  </si>
  <si>
    <t>F.타일공사</t>
    <phoneticPr fontId="2" type="noConversion"/>
  </si>
  <si>
    <t>G.방수공사</t>
    <phoneticPr fontId="2" type="noConversion"/>
  </si>
  <si>
    <t>H.금속공사</t>
    <phoneticPr fontId="2" type="noConversion"/>
  </si>
  <si>
    <t>I.미장공사</t>
    <phoneticPr fontId="2" type="noConversion"/>
  </si>
  <si>
    <t>J.창호및유리공사</t>
    <phoneticPr fontId="2" type="noConversion"/>
  </si>
  <si>
    <t>K.도장공사</t>
    <phoneticPr fontId="2" type="noConversion"/>
  </si>
  <si>
    <t>L.수장공사</t>
    <phoneticPr fontId="2" type="noConversion"/>
  </si>
  <si>
    <t>M.가구및집기공사</t>
    <phoneticPr fontId="2" type="noConversion"/>
  </si>
  <si>
    <t>N.폐기물처리</t>
    <phoneticPr fontId="2" type="noConversion"/>
  </si>
  <si>
    <t>O.기타공사</t>
    <phoneticPr fontId="2" type="noConversion"/>
  </si>
  <si>
    <t>P.부대토목및조경</t>
    <phoneticPr fontId="2" type="noConversion"/>
  </si>
  <si>
    <t>Q.설비공사</t>
    <phoneticPr fontId="2" type="noConversion"/>
  </si>
  <si>
    <t>R.전기,통신공사</t>
    <phoneticPr fontId="2" type="noConversion"/>
  </si>
  <si>
    <t>간접비</t>
    <phoneticPr fontId="2" type="noConversion"/>
  </si>
  <si>
    <t>B1층 모르타르바름</t>
    <phoneticPr fontId="2" type="noConversion"/>
  </si>
  <si>
    <t>B1층 경량기포CONC</t>
    <phoneticPr fontId="2" type="noConversion"/>
  </si>
  <si>
    <t>바닥 타설</t>
    <phoneticPr fontId="2" type="noConversion"/>
  </si>
  <si>
    <t>B1층 지정도장 스프레이</t>
    <phoneticPr fontId="2" type="noConversion"/>
  </si>
  <si>
    <t>B1층 비닐 페인트 로우러칠</t>
    <phoneticPr fontId="2" type="noConversion"/>
  </si>
  <si>
    <t>B1층 걸레받이</t>
    <phoneticPr fontId="2" type="noConversion"/>
  </si>
  <si>
    <t>B1층 비드법보온판2종 2호(벽/천정/바닥)</t>
    <phoneticPr fontId="2" type="noConversion"/>
  </si>
  <si>
    <t>B1층 레미콘</t>
    <phoneticPr fontId="2" type="noConversion"/>
  </si>
  <si>
    <t>B1층 방화문</t>
    <phoneticPr fontId="2" type="noConversion"/>
  </si>
  <si>
    <t>B1층 화장실용 도어</t>
    <phoneticPr fontId="2" type="noConversion"/>
  </si>
  <si>
    <t>A.간접비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</si>
</sst>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_-* #,##0.0_-;\-* #,##0.0_-;_-* &quot;-&quot;_-;_-@_-"/>
    <numFmt numFmtId="177" formatCode="#,###,###"/>
    <numFmt numFmtId="178" formatCode="_-* #,##0.00_-;\-* #,##0.00_-;_-* &quot;-&quot;_-;_-@_-"/>
  </numFmts>
  <fonts count="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78" fontId="0" fillId="0" borderId="0" xfId="0" applyNumberForma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41" fontId="4" fillId="0" borderId="1" xfId="1" applyFont="1" applyBorder="1">
      <alignment vertical="center"/>
    </xf>
    <xf numFmtId="0" fontId="4" fillId="0" borderId="1" xfId="0" quotePrefix="1" applyFont="1" applyBorder="1">
      <alignment vertical="center"/>
    </xf>
    <xf numFmtId="41" fontId="4" fillId="3" borderId="1" xfId="0" applyNumberFormat="1" applyFont="1" applyFill="1" applyBorder="1">
      <alignment vertical="center"/>
    </xf>
    <xf numFmtId="0" fontId="4" fillId="0" borderId="2" xfId="0" applyFont="1" applyBorder="1">
      <alignment vertical="center"/>
    </xf>
    <xf numFmtId="177" fontId="4" fillId="0" borderId="1" xfId="1" applyNumberFormat="1" applyFont="1" applyBorder="1">
      <alignment vertical="center"/>
    </xf>
    <xf numFmtId="41" fontId="3" fillId="4" borderId="1" xfId="0" applyNumberFormat="1" applyFont="1" applyFill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EEE2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70"/>
  <sheetViews>
    <sheetView tabSelected="1" view="pageBreakPreview" zoomScale="85" zoomScaleNormal="100" zoomScaleSheetLayoutView="85" workbookViewId="0">
      <pane xSplit="1" ySplit="6" topLeftCell="B7" activePane="bottomRight" state="frozen"/>
      <selection pane="topRight" activeCell="B1" sqref="B1"/>
      <selection pane="bottomLeft" activeCell="A5" sqref="A5"/>
      <selection pane="bottomRight" activeCell="A8" sqref="A8"/>
    </sheetView>
  </sheetViews>
  <sheetFormatPr defaultRowHeight="17" x14ac:dyDescent="0.45"/>
  <cols>
    <col min="1" max="1" width="41.83203125" bestFit="1" customWidth="1"/>
    <col min="2" max="2" width="34.58203125" bestFit="1" customWidth="1"/>
    <col min="3" max="3" width="5.83203125" bestFit="1" customWidth="1"/>
    <col min="4" max="4" width="10.83203125" bestFit="1" customWidth="1"/>
    <col min="5" max="6" width="13.1640625" bestFit="1" customWidth="1"/>
    <col min="7" max="7" width="13.08203125" bestFit="1" customWidth="1"/>
    <col min="8" max="11" width="13.1640625" bestFit="1" customWidth="1"/>
    <col min="12" max="12" width="15.58203125" bestFit="1" customWidth="1"/>
  </cols>
  <sheetData>
    <row r="1" spans="1:12" ht="17.5" x14ac:dyDescent="0.45">
      <c r="A1" s="3" t="s">
        <v>0</v>
      </c>
      <c r="B1" s="3" t="s">
        <v>1</v>
      </c>
      <c r="C1" s="3" t="s">
        <v>2</v>
      </c>
      <c r="D1" s="3" t="s">
        <v>7</v>
      </c>
      <c r="E1" s="3" t="s">
        <v>3</v>
      </c>
      <c r="F1" s="3"/>
      <c r="G1" s="3" t="s">
        <v>4</v>
      </c>
      <c r="H1" s="3"/>
      <c r="I1" s="3" t="s">
        <v>5</v>
      </c>
      <c r="J1" s="3"/>
      <c r="K1" s="3" t="s">
        <v>6</v>
      </c>
      <c r="L1" s="3"/>
    </row>
    <row r="2" spans="1:12" ht="17.5" x14ac:dyDescent="0.45">
      <c r="A2" s="3"/>
      <c r="B2" s="3"/>
      <c r="C2" s="3"/>
      <c r="D2" s="3"/>
      <c r="E2" s="4" t="s">
        <v>13</v>
      </c>
      <c r="F2" s="4" t="s">
        <v>12</v>
      </c>
      <c r="G2" s="4" t="s">
        <v>13</v>
      </c>
      <c r="H2" s="4" t="s">
        <v>12</v>
      </c>
      <c r="I2" s="4" t="s">
        <v>13</v>
      </c>
      <c r="J2" s="4" t="s">
        <v>12</v>
      </c>
      <c r="K2" s="4" t="s">
        <v>13</v>
      </c>
      <c r="L2" s="4" t="s">
        <v>12</v>
      </c>
    </row>
    <row r="3" spans="1:12" ht="17.5" x14ac:dyDescent="0.45">
      <c r="A3" s="5" t="s">
        <v>310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17.5" x14ac:dyDescent="0.45">
      <c r="A4" s="7" t="s">
        <v>299</v>
      </c>
      <c r="B4" s="7"/>
      <c r="C4" s="8" t="s">
        <v>34</v>
      </c>
      <c r="D4" s="9">
        <v>1</v>
      </c>
      <c r="E4" s="10"/>
      <c r="F4" s="10">
        <f>E4*$D4</f>
        <v>0</v>
      </c>
      <c r="G4" s="10"/>
      <c r="H4" s="10">
        <f t="shared" ref="H4" si="0">G4*$D4</f>
        <v>0</v>
      </c>
      <c r="I4" s="10">
        <v>74000000</v>
      </c>
      <c r="J4" s="10">
        <f t="shared" ref="J4" si="1">I4*$D4</f>
        <v>74000000</v>
      </c>
      <c r="K4" s="10">
        <f>E4+G4+I4</f>
        <v>74000000</v>
      </c>
      <c r="L4" s="10">
        <f t="shared" ref="L4:L7" si="2">F4+H4+J4</f>
        <v>74000000</v>
      </c>
    </row>
    <row r="5" spans="1:12" ht="17.5" x14ac:dyDescent="0.45">
      <c r="A5" s="5" t="s">
        <v>282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17.5" x14ac:dyDescent="0.45">
      <c r="A6" s="7" t="s">
        <v>115</v>
      </c>
      <c r="B6" s="7" t="s">
        <v>114</v>
      </c>
      <c r="C6" s="8" t="s">
        <v>9</v>
      </c>
      <c r="D6" s="9">
        <v>1</v>
      </c>
      <c r="E6" s="10">
        <v>509732</v>
      </c>
      <c r="F6" s="10">
        <f>E6*$D6</f>
        <v>509732</v>
      </c>
      <c r="G6" s="10">
        <v>194252</v>
      </c>
      <c r="H6" s="10">
        <f t="shared" ref="H6:H7" si="3">G6*$D6</f>
        <v>194252</v>
      </c>
      <c r="I6" s="10">
        <v>259238</v>
      </c>
      <c r="J6" s="10">
        <f t="shared" ref="J6:J7" si="4">I6*$D6</f>
        <v>259238</v>
      </c>
      <c r="K6" s="10">
        <f>E6+G6+I6</f>
        <v>963222</v>
      </c>
      <c r="L6" s="10">
        <f t="shared" si="2"/>
        <v>963222</v>
      </c>
    </row>
    <row r="7" spans="1:12" ht="17.5" x14ac:dyDescent="0.45">
      <c r="A7" s="7" t="s">
        <v>116</v>
      </c>
      <c r="B7" s="7" t="s">
        <v>114</v>
      </c>
      <c r="C7" s="8" t="s">
        <v>9</v>
      </c>
      <c r="D7" s="9">
        <v>1</v>
      </c>
      <c r="E7" s="10">
        <v>504932</v>
      </c>
      <c r="F7" s="10">
        <f t="shared" ref="F7" si="5">E7*$D7</f>
        <v>504932</v>
      </c>
      <c r="G7" s="10">
        <v>194252</v>
      </c>
      <c r="H7" s="10">
        <f t="shared" si="3"/>
        <v>194252</v>
      </c>
      <c r="I7" s="10">
        <v>217978</v>
      </c>
      <c r="J7" s="10">
        <f t="shared" si="4"/>
        <v>217978</v>
      </c>
      <c r="K7" s="10">
        <f t="shared" ref="K7" si="6">E7+G7+I7</f>
        <v>917162</v>
      </c>
      <c r="L7" s="10">
        <f t="shared" si="2"/>
        <v>917162</v>
      </c>
    </row>
    <row r="8" spans="1:12" ht="17.5" x14ac:dyDescent="0.45">
      <c r="A8" s="7" t="s">
        <v>121</v>
      </c>
      <c r="B8" s="11" t="s">
        <v>122</v>
      </c>
      <c r="C8" s="8" t="s">
        <v>41</v>
      </c>
      <c r="D8" s="9">
        <v>60</v>
      </c>
      <c r="E8" s="10">
        <v>1800</v>
      </c>
      <c r="F8" s="10">
        <f t="shared" ref="F8" si="7">E8*$D8</f>
        <v>108000</v>
      </c>
      <c r="G8" s="10"/>
      <c r="H8" s="10">
        <f t="shared" ref="H8" si="8">G8*$D8</f>
        <v>0</v>
      </c>
      <c r="I8" s="10">
        <v>64420</v>
      </c>
      <c r="J8" s="10">
        <f t="shared" ref="J8" si="9">I8*$D8</f>
        <v>3865200</v>
      </c>
      <c r="K8" s="10">
        <f t="shared" ref="K8" si="10">E8+G8+I8</f>
        <v>66220</v>
      </c>
      <c r="L8" s="10">
        <f t="shared" ref="L8" si="11">F8+H8+J8</f>
        <v>3973200</v>
      </c>
    </row>
    <row r="9" spans="1:12" ht="17.5" x14ac:dyDescent="0.45">
      <c r="A9" s="7" t="s">
        <v>272</v>
      </c>
      <c r="B9" s="7" t="s">
        <v>273</v>
      </c>
      <c r="C9" s="8" t="s">
        <v>11</v>
      </c>
      <c r="D9" s="9">
        <v>265</v>
      </c>
      <c r="E9" s="10">
        <v>1453</v>
      </c>
      <c r="F9" s="10">
        <f>E9*$D9</f>
        <v>385045</v>
      </c>
      <c r="G9" s="10">
        <v>6988</v>
      </c>
      <c r="H9" s="10">
        <f>G9*$D9</f>
        <v>1851820</v>
      </c>
      <c r="I9" s="10"/>
      <c r="J9" s="10">
        <f>I9*$D9</f>
        <v>0</v>
      </c>
      <c r="K9" s="10">
        <f>E9+G9+I9</f>
        <v>8441</v>
      </c>
      <c r="L9" s="10">
        <f>F9+H9+J9</f>
        <v>2236865</v>
      </c>
    </row>
    <row r="10" spans="1:12" ht="17.5" x14ac:dyDescent="0.45">
      <c r="A10" s="7" t="s">
        <v>274</v>
      </c>
      <c r="B10" s="7" t="s">
        <v>275</v>
      </c>
      <c r="C10" s="8" t="s">
        <v>11</v>
      </c>
      <c r="D10" s="9">
        <v>600</v>
      </c>
      <c r="E10" s="10">
        <v>3500</v>
      </c>
      <c r="F10" s="10">
        <f>E10*$D10</f>
        <v>2100000</v>
      </c>
      <c r="G10" s="10">
        <v>4500</v>
      </c>
      <c r="H10" s="10">
        <f>G10*$D10</f>
        <v>2700000</v>
      </c>
      <c r="I10" s="10"/>
      <c r="J10" s="10">
        <f>I10*$D10</f>
        <v>0</v>
      </c>
      <c r="K10" s="10">
        <f>E10+G10+I10</f>
        <v>8000</v>
      </c>
      <c r="L10" s="10">
        <f>F10+H10+J10</f>
        <v>4800000</v>
      </c>
    </row>
    <row r="11" spans="1:12" ht="17.5" x14ac:dyDescent="0.45">
      <c r="A11" s="7" t="s">
        <v>134</v>
      </c>
      <c r="B11" s="7"/>
      <c r="C11" s="8" t="s">
        <v>34</v>
      </c>
      <c r="D11" s="9">
        <v>1</v>
      </c>
      <c r="E11" s="10"/>
      <c r="F11" s="10"/>
      <c r="G11" s="10">
        <v>2000000</v>
      </c>
      <c r="H11" s="10">
        <f t="shared" ref="H11" si="12">G11*$D11</f>
        <v>2000000</v>
      </c>
      <c r="I11" s="10">
        <v>2400</v>
      </c>
      <c r="J11" s="10">
        <f t="shared" ref="J11" si="13">I11*$D11</f>
        <v>2400</v>
      </c>
      <c r="K11" s="10">
        <f t="shared" ref="K11" si="14">E11+G11+I11</f>
        <v>2002400</v>
      </c>
      <c r="L11" s="10">
        <f t="shared" ref="L11" si="15">F11+H11+J11</f>
        <v>2002400</v>
      </c>
    </row>
    <row r="12" spans="1:12" ht="17.5" x14ac:dyDescent="0.45">
      <c r="A12" s="5" t="s">
        <v>283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12"/>
    </row>
    <row r="13" spans="1:12" ht="17.5" x14ac:dyDescent="0.45">
      <c r="A13" s="7" t="s">
        <v>117</v>
      </c>
      <c r="B13" s="7" t="s">
        <v>17</v>
      </c>
      <c r="C13" s="8" t="s">
        <v>21</v>
      </c>
      <c r="D13" s="9">
        <v>1063.2</v>
      </c>
      <c r="E13" s="10">
        <v>674</v>
      </c>
      <c r="F13" s="10">
        <f>E13*$D13</f>
        <v>716596.8</v>
      </c>
      <c r="G13" s="10">
        <v>1229</v>
      </c>
      <c r="H13" s="10">
        <f>G13*$D13</f>
        <v>1306672.8</v>
      </c>
      <c r="I13" s="10">
        <v>974</v>
      </c>
      <c r="J13" s="10">
        <f>I13*$D13</f>
        <v>1035556.8</v>
      </c>
      <c r="K13" s="10">
        <f t="shared" ref="K13:L14" si="16">E13+G13+I13</f>
        <v>2877</v>
      </c>
      <c r="L13" s="10">
        <f t="shared" si="16"/>
        <v>3058826.4000000004</v>
      </c>
    </row>
    <row r="14" spans="1:12" ht="17.5" x14ac:dyDescent="0.45">
      <c r="A14" s="7" t="s">
        <v>14</v>
      </c>
      <c r="B14" s="7" t="s">
        <v>18</v>
      </c>
      <c r="C14" s="8" t="s">
        <v>21</v>
      </c>
      <c r="D14" s="9">
        <f>D13*0.2</f>
        <v>212.64000000000001</v>
      </c>
      <c r="E14" s="10">
        <v>407</v>
      </c>
      <c r="F14" s="10">
        <f>E14*$D14</f>
        <v>86544.48000000001</v>
      </c>
      <c r="G14" s="10">
        <v>1500</v>
      </c>
      <c r="H14" s="10">
        <f>G14*$D14</f>
        <v>318960</v>
      </c>
      <c r="I14" s="10">
        <v>450</v>
      </c>
      <c r="J14" s="10">
        <f>I14*$D14</f>
        <v>95688</v>
      </c>
      <c r="K14" s="10">
        <f t="shared" si="16"/>
        <v>2357</v>
      </c>
      <c r="L14" s="10">
        <f t="shared" si="16"/>
        <v>501192.48</v>
      </c>
    </row>
    <row r="15" spans="1:12" ht="17.5" x14ac:dyDescent="0.45">
      <c r="A15" s="5" t="s">
        <v>284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12"/>
    </row>
    <row r="16" spans="1:12" ht="17.5" x14ac:dyDescent="0.45">
      <c r="A16" s="7" t="s">
        <v>15</v>
      </c>
      <c r="B16" s="7" t="s">
        <v>19</v>
      </c>
      <c r="C16" s="8" t="s">
        <v>21</v>
      </c>
      <c r="D16" s="9">
        <v>53.16</v>
      </c>
      <c r="E16" s="10">
        <v>372</v>
      </c>
      <c r="F16" s="10">
        <f>E16*$D16</f>
        <v>19775.52</v>
      </c>
      <c r="G16" s="10">
        <v>850</v>
      </c>
      <c r="H16" s="10">
        <f>G16*$D16</f>
        <v>45186</v>
      </c>
      <c r="I16" s="10"/>
      <c r="J16" s="10">
        <f>I16*$D16</f>
        <v>0</v>
      </c>
      <c r="K16" s="10">
        <f>E16+G16+I16</f>
        <v>1222</v>
      </c>
      <c r="L16" s="10">
        <f>F16+H16+J16</f>
        <v>64961.520000000004</v>
      </c>
    </row>
    <row r="17" spans="1:12" ht="17.5" x14ac:dyDescent="0.45">
      <c r="A17" s="7" t="s">
        <v>16</v>
      </c>
      <c r="B17" s="7" t="s">
        <v>20</v>
      </c>
      <c r="C17" s="8" t="s">
        <v>21</v>
      </c>
      <c r="D17" s="9">
        <v>17</v>
      </c>
      <c r="E17" s="10">
        <v>635</v>
      </c>
      <c r="F17" s="10">
        <f>E17*$D17</f>
        <v>10795</v>
      </c>
      <c r="G17" s="10">
        <v>5716</v>
      </c>
      <c r="H17" s="10">
        <f>G17*$D17</f>
        <v>97172</v>
      </c>
      <c r="I17" s="10">
        <v>931</v>
      </c>
      <c r="J17" s="10">
        <f>I17*$D17</f>
        <v>15827</v>
      </c>
      <c r="K17" s="10">
        <f>E17+G17+I17</f>
        <v>7282</v>
      </c>
      <c r="L17" s="10">
        <v>118697</v>
      </c>
    </row>
    <row r="18" spans="1:12" ht="17.5" x14ac:dyDescent="0.45">
      <c r="A18" s="7" t="s">
        <v>86</v>
      </c>
      <c r="B18" s="7" t="s">
        <v>22</v>
      </c>
      <c r="C18" s="8" t="s">
        <v>21</v>
      </c>
      <c r="D18" s="9">
        <v>4</v>
      </c>
      <c r="E18" s="10">
        <v>85620</v>
      </c>
      <c r="F18" s="10">
        <f t="shared" ref="F18:F58" si="17">TRUNC(E18*$D18,0)</f>
        <v>342480</v>
      </c>
      <c r="G18" s="10"/>
      <c r="H18" s="10">
        <f t="shared" ref="H18:H58" si="18">TRUNC(G18*$D18,0)</f>
        <v>0</v>
      </c>
      <c r="I18" s="10"/>
      <c r="J18" s="10">
        <f t="shared" ref="J18:J58" si="19">TRUNC(I18*$D18,0)</f>
        <v>0</v>
      </c>
      <c r="K18" s="10">
        <f t="shared" ref="K18:K58" si="20">E18+G18+I18</f>
        <v>85620</v>
      </c>
      <c r="L18" s="10">
        <f t="shared" ref="L18:L58" si="21">TRUNC(K18*$D18,0)</f>
        <v>342480</v>
      </c>
    </row>
    <row r="19" spans="1:12" ht="17.5" x14ac:dyDescent="0.45">
      <c r="A19" s="7" t="s">
        <v>112</v>
      </c>
      <c r="B19" s="7" t="s">
        <v>25</v>
      </c>
      <c r="C19" s="8" t="s">
        <v>21</v>
      </c>
      <c r="D19" s="9">
        <v>4</v>
      </c>
      <c r="E19" s="10">
        <v>1236</v>
      </c>
      <c r="F19" s="10">
        <f t="shared" si="17"/>
        <v>4944</v>
      </c>
      <c r="G19" s="10">
        <v>17333</v>
      </c>
      <c r="H19" s="10">
        <f t="shared" si="18"/>
        <v>69332</v>
      </c>
      <c r="I19" s="10">
        <v>3000</v>
      </c>
      <c r="J19" s="10">
        <f t="shared" si="19"/>
        <v>12000</v>
      </c>
      <c r="K19" s="10">
        <f t="shared" si="20"/>
        <v>21569</v>
      </c>
      <c r="L19" s="10">
        <f>TRUNC(K19*$D19,0)</f>
        <v>86276</v>
      </c>
    </row>
    <row r="20" spans="1:12" ht="17.5" x14ac:dyDescent="0.45">
      <c r="A20" s="7" t="s">
        <v>109</v>
      </c>
      <c r="B20" s="7" t="s">
        <v>23</v>
      </c>
      <c r="C20" s="8" t="s">
        <v>21</v>
      </c>
      <c r="D20" s="9">
        <v>15</v>
      </c>
      <c r="E20" s="10">
        <v>91490</v>
      </c>
      <c r="F20" s="10">
        <f t="shared" ref="F20" si="22">TRUNC(E20*$D20,0)</f>
        <v>1372350</v>
      </c>
      <c r="G20" s="10"/>
      <c r="H20" s="10">
        <f t="shared" ref="H20" si="23">TRUNC(G20*$D20,0)</f>
        <v>0</v>
      </c>
      <c r="I20" s="10"/>
      <c r="J20" s="10">
        <f t="shared" ref="J20" si="24">TRUNC(I20*$D20,0)</f>
        <v>0</v>
      </c>
      <c r="K20" s="10">
        <f t="shared" ref="K20" si="25">E20+G20+I20</f>
        <v>91490</v>
      </c>
      <c r="L20" s="10">
        <f t="shared" ref="L20" si="26">TRUNC(K20*$D20,0)</f>
        <v>1372350</v>
      </c>
    </row>
    <row r="21" spans="1:12" ht="17.5" x14ac:dyDescent="0.45">
      <c r="A21" s="7" t="s">
        <v>110</v>
      </c>
      <c r="B21" s="7" t="s">
        <v>31</v>
      </c>
      <c r="C21" s="8" t="s">
        <v>35</v>
      </c>
      <c r="D21" s="7">
        <v>9.5</v>
      </c>
      <c r="E21" s="10">
        <v>1035000</v>
      </c>
      <c r="F21" s="10">
        <f t="shared" ref="F21:F31" si="27">TRUNC(E21*$D21,0)</f>
        <v>9832500</v>
      </c>
      <c r="G21" s="10"/>
      <c r="H21" s="10">
        <f t="shared" ref="H21:H31" si="28">TRUNC(G21*$D21,0)</f>
        <v>0</v>
      </c>
      <c r="I21" s="10"/>
      <c r="J21" s="10">
        <f t="shared" ref="J21:J31" si="29">TRUNC(I21*$D21,0)</f>
        <v>0</v>
      </c>
      <c r="K21" s="10">
        <f t="shared" ref="K21:K31" si="30">E21+G21+I21</f>
        <v>1035000</v>
      </c>
      <c r="L21" s="10">
        <f t="shared" ref="L21:L31" si="31">TRUNC(K21*$D21,0)</f>
        <v>9832500</v>
      </c>
    </row>
    <row r="22" spans="1:12" ht="17.5" x14ac:dyDescent="0.45">
      <c r="A22" s="7" t="s">
        <v>111</v>
      </c>
      <c r="B22" s="7" t="s">
        <v>26</v>
      </c>
      <c r="C22" s="8" t="s">
        <v>21</v>
      </c>
      <c r="D22" s="9">
        <v>15</v>
      </c>
      <c r="E22" s="10">
        <v>577</v>
      </c>
      <c r="F22" s="10">
        <f t="shared" si="27"/>
        <v>8655</v>
      </c>
      <c r="G22" s="10">
        <v>10852</v>
      </c>
      <c r="H22" s="10">
        <f t="shared" si="28"/>
        <v>162780</v>
      </c>
      <c r="I22" s="10">
        <v>1401</v>
      </c>
      <c r="J22" s="10">
        <f t="shared" si="29"/>
        <v>21015</v>
      </c>
      <c r="K22" s="10">
        <f t="shared" si="30"/>
        <v>12830</v>
      </c>
      <c r="L22" s="10">
        <f t="shared" si="31"/>
        <v>192450</v>
      </c>
    </row>
    <row r="23" spans="1:12" ht="17.5" x14ac:dyDescent="0.45">
      <c r="A23" s="7" t="s">
        <v>307</v>
      </c>
      <c r="B23" s="7" t="s">
        <v>24</v>
      </c>
      <c r="C23" s="8" t="s">
        <v>21</v>
      </c>
      <c r="D23" s="9">
        <v>166.9</v>
      </c>
      <c r="E23" s="10">
        <v>95390</v>
      </c>
      <c r="F23" s="10">
        <f t="shared" si="27"/>
        <v>15920591</v>
      </c>
      <c r="G23" s="10"/>
      <c r="H23" s="10">
        <f t="shared" si="28"/>
        <v>0</v>
      </c>
      <c r="I23" s="10"/>
      <c r="J23" s="10">
        <f t="shared" si="29"/>
        <v>0</v>
      </c>
      <c r="K23" s="10">
        <f t="shared" si="30"/>
        <v>95390</v>
      </c>
      <c r="L23" s="10">
        <f t="shared" si="31"/>
        <v>15920591</v>
      </c>
    </row>
    <row r="24" spans="1:12" ht="17.5" x14ac:dyDescent="0.45">
      <c r="A24" s="7" t="s">
        <v>253</v>
      </c>
      <c r="B24" s="7" t="s">
        <v>26</v>
      </c>
      <c r="C24" s="8" t="s">
        <v>21</v>
      </c>
      <c r="D24" s="9">
        <v>178.4</v>
      </c>
      <c r="E24" s="10">
        <v>577</v>
      </c>
      <c r="F24" s="10">
        <f t="shared" si="27"/>
        <v>102936</v>
      </c>
      <c r="G24" s="10">
        <v>10852</v>
      </c>
      <c r="H24" s="10">
        <f t="shared" si="28"/>
        <v>1935996</v>
      </c>
      <c r="I24" s="10">
        <v>1401</v>
      </c>
      <c r="J24" s="10">
        <f t="shared" si="29"/>
        <v>249938</v>
      </c>
      <c r="K24" s="10">
        <f t="shared" si="30"/>
        <v>12830</v>
      </c>
      <c r="L24" s="10">
        <f t="shared" si="31"/>
        <v>2288872</v>
      </c>
    </row>
    <row r="25" spans="1:12" ht="17.5" x14ac:dyDescent="0.45">
      <c r="A25" s="7" t="s">
        <v>254</v>
      </c>
      <c r="B25" s="7" t="s">
        <v>27</v>
      </c>
      <c r="C25" s="8" t="s">
        <v>11</v>
      </c>
      <c r="D25" s="9">
        <v>85.2</v>
      </c>
      <c r="E25" s="10">
        <v>9074</v>
      </c>
      <c r="F25" s="10">
        <f t="shared" si="27"/>
        <v>773104</v>
      </c>
      <c r="G25" s="10">
        <v>23099</v>
      </c>
      <c r="H25" s="10">
        <f t="shared" si="28"/>
        <v>1968034</v>
      </c>
      <c r="I25" s="10"/>
      <c r="J25" s="10">
        <f t="shared" si="29"/>
        <v>0</v>
      </c>
      <c r="K25" s="10">
        <f t="shared" si="30"/>
        <v>32173</v>
      </c>
      <c r="L25" s="10">
        <f t="shared" si="31"/>
        <v>2741139</v>
      </c>
    </row>
    <row r="26" spans="1:12" ht="17.5" x14ac:dyDescent="0.45">
      <c r="A26" s="7" t="s">
        <v>254</v>
      </c>
      <c r="B26" s="7" t="s">
        <v>28</v>
      </c>
      <c r="C26" s="8" t="s">
        <v>11</v>
      </c>
      <c r="D26" s="9">
        <v>22.3</v>
      </c>
      <c r="E26" s="10">
        <v>7893</v>
      </c>
      <c r="F26" s="10">
        <f t="shared" si="27"/>
        <v>176013</v>
      </c>
      <c r="G26" s="10">
        <v>19617</v>
      </c>
      <c r="H26" s="10">
        <f t="shared" si="28"/>
        <v>437459</v>
      </c>
      <c r="I26" s="10"/>
      <c r="J26" s="10">
        <f t="shared" si="29"/>
        <v>0</v>
      </c>
      <c r="K26" s="10">
        <f t="shared" si="30"/>
        <v>27510</v>
      </c>
      <c r="L26" s="10">
        <f t="shared" si="31"/>
        <v>613473</v>
      </c>
    </row>
    <row r="27" spans="1:12" ht="17.5" x14ac:dyDescent="0.45">
      <c r="A27" s="7" t="s">
        <v>255</v>
      </c>
      <c r="B27" s="7" t="s">
        <v>29</v>
      </c>
      <c r="C27" s="8" t="s">
        <v>11</v>
      </c>
      <c r="D27" s="9">
        <v>408</v>
      </c>
      <c r="E27" s="10">
        <v>2881</v>
      </c>
      <c r="F27" s="10">
        <f t="shared" si="27"/>
        <v>1175448</v>
      </c>
      <c r="G27" s="10">
        <v>20665</v>
      </c>
      <c r="H27" s="10">
        <f t="shared" si="28"/>
        <v>8431320</v>
      </c>
      <c r="I27" s="10"/>
      <c r="J27" s="10">
        <f t="shared" si="29"/>
        <v>0</v>
      </c>
      <c r="K27" s="10">
        <f t="shared" si="30"/>
        <v>23546</v>
      </c>
      <c r="L27" s="10">
        <f t="shared" si="31"/>
        <v>9606768</v>
      </c>
    </row>
    <row r="28" spans="1:12" ht="17.5" x14ac:dyDescent="0.45">
      <c r="A28" s="7" t="s">
        <v>256</v>
      </c>
      <c r="B28" s="7" t="s">
        <v>30</v>
      </c>
      <c r="C28" s="8" t="s">
        <v>35</v>
      </c>
      <c r="D28" s="9">
        <v>2.2000000000000002</v>
      </c>
      <c r="E28" s="10">
        <v>1035000</v>
      </c>
      <c r="F28" s="10">
        <f t="shared" si="27"/>
        <v>2277000</v>
      </c>
      <c r="G28" s="10"/>
      <c r="H28" s="10">
        <f t="shared" si="28"/>
        <v>0</v>
      </c>
      <c r="I28" s="10"/>
      <c r="J28" s="10">
        <f t="shared" si="29"/>
        <v>0</v>
      </c>
      <c r="K28" s="10">
        <f t="shared" si="30"/>
        <v>1035000</v>
      </c>
      <c r="L28" s="10">
        <f t="shared" si="31"/>
        <v>2277000</v>
      </c>
    </row>
    <row r="29" spans="1:12" ht="17.5" x14ac:dyDescent="0.45">
      <c r="A29" s="7" t="s">
        <v>256</v>
      </c>
      <c r="B29" s="7" t="s">
        <v>31</v>
      </c>
      <c r="C29" s="8" t="s">
        <v>35</v>
      </c>
      <c r="D29" s="9">
        <v>11.4</v>
      </c>
      <c r="E29" s="10">
        <v>1035000</v>
      </c>
      <c r="F29" s="10">
        <f t="shared" si="27"/>
        <v>11799000</v>
      </c>
      <c r="G29" s="10"/>
      <c r="H29" s="10">
        <f t="shared" si="28"/>
        <v>0</v>
      </c>
      <c r="I29" s="10"/>
      <c r="J29" s="10">
        <f t="shared" si="29"/>
        <v>0</v>
      </c>
      <c r="K29" s="10">
        <f t="shared" si="30"/>
        <v>1035000</v>
      </c>
      <c r="L29" s="10">
        <f t="shared" si="31"/>
        <v>11799000</v>
      </c>
    </row>
    <row r="30" spans="1:12" ht="17.5" x14ac:dyDescent="0.45">
      <c r="A30" s="7" t="s">
        <v>256</v>
      </c>
      <c r="B30" s="7" t="s">
        <v>32</v>
      </c>
      <c r="C30" s="8" t="s">
        <v>35</v>
      </c>
      <c r="D30" s="9">
        <v>3.7</v>
      </c>
      <c r="E30" s="10">
        <v>1035000</v>
      </c>
      <c r="F30" s="10">
        <f t="shared" si="27"/>
        <v>3829500</v>
      </c>
      <c r="G30" s="10"/>
      <c r="H30" s="10">
        <f t="shared" si="28"/>
        <v>0</v>
      </c>
      <c r="I30" s="10"/>
      <c r="J30" s="10">
        <f t="shared" si="29"/>
        <v>0</v>
      </c>
      <c r="K30" s="10">
        <f t="shared" si="30"/>
        <v>1035000</v>
      </c>
      <c r="L30" s="10">
        <f t="shared" si="31"/>
        <v>3829500</v>
      </c>
    </row>
    <row r="31" spans="1:12" ht="17.5" x14ac:dyDescent="0.45">
      <c r="A31" s="7" t="s">
        <v>257</v>
      </c>
      <c r="B31" s="7" t="s">
        <v>33</v>
      </c>
      <c r="C31" s="8" t="s">
        <v>35</v>
      </c>
      <c r="D31" s="9">
        <v>17.3</v>
      </c>
      <c r="E31" s="10">
        <v>25000</v>
      </c>
      <c r="F31" s="10">
        <f t="shared" si="27"/>
        <v>432500</v>
      </c>
      <c r="G31" s="10">
        <v>656501</v>
      </c>
      <c r="H31" s="10">
        <f t="shared" si="28"/>
        <v>11357467</v>
      </c>
      <c r="I31" s="10"/>
      <c r="J31" s="10">
        <f t="shared" si="29"/>
        <v>0</v>
      </c>
      <c r="K31" s="10">
        <f t="shared" si="30"/>
        <v>681501</v>
      </c>
      <c r="L31" s="10">
        <f t="shared" si="31"/>
        <v>11789967</v>
      </c>
    </row>
    <row r="32" spans="1:12" ht="17.5" x14ac:dyDescent="0.45">
      <c r="A32" s="7" t="s">
        <v>87</v>
      </c>
      <c r="B32" s="7" t="s">
        <v>24</v>
      </c>
      <c r="C32" s="8" t="s">
        <v>21</v>
      </c>
      <c r="D32" s="9">
        <v>57.7</v>
      </c>
      <c r="E32" s="10">
        <v>95390</v>
      </c>
      <c r="F32" s="10">
        <f t="shared" si="17"/>
        <v>5504003</v>
      </c>
      <c r="G32" s="10"/>
      <c r="H32" s="10">
        <f t="shared" si="18"/>
        <v>0</v>
      </c>
      <c r="I32" s="10"/>
      <c r="J32" s="10">
        <f t="shared" si="19"/>
        <v>0</v>
      </c>
      <c r="K32" s="10">
        <f t="shared" si="20"/>
        <v>95390</v>
      </c>
      <c r="L32" s="10">
        <f t="shared" si="21"/>
        <v>5504003</v>
      </c>
    </row>
    <row r="33" spans="1:12" ht="17.5" x14ac:dyDescent="0.45">
      <c r="A33" s="7" t="s">
        <v>88</v>
      </c>
      <c r="B33" s="7" t="s">
        <v>26</v>
      </c>
      <c r="C33" s="8" t="s">
        <v>21</v>
      </c>
      <c r="D33" s="9">
        <v>57.7</v>
      </c>
      <c r="E33" s="10">
        <v>577</v>
      </c>
      <c r="F33" s="10">
        <f t="shared" si="17"/>
        <v>33292</v>
      </c>
      <c r="G33" s="10">
        <v>10852</v>
      </c>
      <c r="H33" s="10">
        <f t="shared" si="18"/>
        <v>626160</v>
      </c>
      <c r="I33" s="10">
        <v>1401</v>
      </c>
      <c r="J33" s="10">
        <f t="shared" si="19"/>
        <v>80837</v>
      </c>
      <c r="K33" s="10">
        <f t="shared" si="20"/>
        <v>12830</v>
      </c>
      <c r="L33" s="10">
        <f t="shared" si="21"/>
        <v>740291</v>
      </c>
    </row>
    <row r="34" spans="1:12" ht="17.5" x14ac:dyDescent="0.45">
      <c r="A34" s="7" t="s">
        <v>89</v>
      </c>
      <c r="B34" s="7" t="s">
        <v>27</v>
      </c>
      <c r="C34" s="8" t="s">
        <v>11</v>
      </c>
      <c r="D34" s="9">
        <v>36.9</v>
      </c>
      <c r="E34" s="10">
        <v>9074</v>
      </c>
      <c r="F34" s="10">
        <f t="shared" si="17"/>
        <v>334830</v>
      </c>
      <c r="G34" s="10">
        <v>23099</v>
      </c>
      <c r="H34" s="10">
        <f t="shared" si="18"/>
        <v>852353</v>
      </c>
      <c r="I34" s="10"/>
      <c r="J34" s="10">
        <f t="shared" si="19"/>
        <v>0</v>
      </c>
      <c r="K34" s="10">
        <f t="shared" si="20"/>
        <v>32173</v>
      </c>
      <c r="L34" s="10">
        <f t="shared" si="21"/>
        <v>1187183</v>
      </c>
    </row>
    <row r="35" spans="1:12" ht="17.5" x14ac:dyDescent="0.45">
      <c r="A35" s="7" t="s">
        <v>90</v>
      </c>
      <c r="B35" s="7" t="s">
        <v>28</v>
      </c>
      <c r="C35" s="8" t="s">
        <v>11</v>
      </c>
      <c r="D35" s="9">
        <v>10.7</v>
      </c>
      <c r="E35" s="10">
        <v>7893</v>
      </c>
      <c r="F35" s="10">
        <f t="shared" si="17"/>
        <v>84455</v>
      </c>
      <c r="G35" s="10">
        <v>19617</v>
      </c>
      <c r="H35" s="10">
        <f t="shared" si="18"/>
        <v>209901</v>
      </c>
      <c r="I35" s="10"/>
      <c r="J35" s="10">
        <f t="shared" si="19"/>
        <v>0</v>
      </c>
      <c r="K35" s="10">
        <f t="shared" si="20"/>
        <v>27510</v>
      </c>
      <c r="L35" s="10">
        <f t="shared" si="21"/>
        <v>294357</v>
      </c>
    </row>
    <row r="36" spans="1:12" ht="17.5" x14ac:dyDescent="0.45">
      <c r="A36" s="7" t="s">
        <v>91</v>
      </c>
      <c r="B36" s="7" t="s">
        <v>29</v>
      </c>
      <c r="C36" s="8" t="s">
        <v>11</v>
      </c>
      <c r="D36" s="9">
        <v>252.1</v>
      </c>
      <c r="E36" s="10">
        <v>2881</v>
      </c>
      <c r="F36" s="10">
        <f t="shared" si="17"/>
        <v>726300</v>
      </c>
      <c r="G36" s="10">
        <v>20665</v>
      </c>
      <c r="H36" s="10">
        <f t="shared" si="18"/>
        <v>5209646</v>
      </c>
      <c r="I36" s="10"/>
      <c r="J36" s="10">
        <f t="shared" si="19"/>
        <v>0</v>
      </c>
      <c r="K36" s="10">
        <f t="shared" si="20"/>
        <v>23546</v>
      </c>
      <c r="L36" s="10">
        <f t="shared" si="21"/>
        <v>5935946</v>
      </c>
    </row>
    <row r="37" spans="1:12" ht="17.5" x14ac:dyDescent="0.45">
      <c r="A37" s="7" t="s">
        <v>92</v>
      </c>
      <c r="B37" s="7" t="s">
        <v>30</v>
      </c>
      <c r="C37" s="8" t="s">
        <v>35</v>
      </c>
      <c r="D37" s="9">
        <v>1.1000000000000001</v>
      </c>
      <c r="E37" s="10">
        <v>1035000</v>
      </c>
      <c r="F37" s="10">
        <f t="shared" si="17"/>
        <v>1138500</v>
      </c>
      <c r="G37" s="10"/>
      <c r="H37" s="10">
        <f t="shared" si="18"/>
        <v>0</v>
      </c>
      <c r="I37" s="10"/>
      <c r="J37" s="10">
        <f t="shared" si="19"/>
        <v>0</v>
      </c>
      <c r="K37" s="10">
        <f t="shared" si="20"/>
        <v>1035000</v>
      </c>
      <c r="L37" s="10">
        <f t="shared" si="21"/>
        <v>1138500</v>
      </c>
    </row>
    <row r="38" spans="1:12" ht="17.5" x14ac:dyDescent="0.45">
      <c r="A38" s="7" t="s">
        <v>93</v>
      </c>
      <c r="B38" s="7" t="s">
        <v>31</v>
      </c>
      <c r="C38" s="8" t="s">
        <v>35</v>
      </c>
      <c r="D38" s="9">
        <v>4.7</v>
      </c>
      <c r="E38" s="10">
        <v>1035000</v>
      </c>
      <c r="F38" s="10">
        <f t="shared" si="17"/>
        <v>4864500</v>
      </c>
      <c r="G38" s="10"/>
      <c r="H38" s="10">
        <f t="shared" si="18"/>
        <v>0</v>
      </c>
      <c r="I38" s="10"/>
      <c r="J38" s="10">
        <f t="shared" si="19"/>
        <v>0</v>
      </c>
      <c r="K38" s="10">
        <f t="shared" si="20"/>
        <v>1035000</v>
      </c>
      <c r="L38" s="10">
        <f t="shared" si="21"/>
        <v>4864500</v>
      </c>
    </row>
    <row r="39" spans="1:12" ht="17.5" x14ac:dyDescent="0.45">
      <c r="A39" s="7" t="s">
        <v>94</v>
      </c>
      <c r="B39" s="7" t="s">
        <v>32</v>
      </c>
      <c r="C39" s="8" t="s">
        <v>35</v>
      </c>
      <c r="D39" s="9">
        <v>2</v>
      </c>
      <c r="E39" s="10">
        <v>1035000</v>
      </c>
      <c r="F39" s="10">
        <f t="shared" si="17"/>
        <v>2070000</v>
      </c>
      <c r="G39" s="10"/>
      <c r="H39" s="10">
        <f t="shared" si="18"/>
        <v>0</v>
      </c>
      <c r="I39" s="10"/>
      <c r="J39" s="10">
        <f t="shared" si="19"/>
        <v>0</v>
      </c>
      <c r="K39" s="10">
        <f t="shared" si="20"/>
        <v>1035000</v>
      </c>
      <c r="L39" s="10">
        <f t="shared" si="21"/>
        <v>2070000</v>
      </c>
    </row>
    <row r="40" spans="1:12" ht="17.5" x14ac:dyDescent="0.45">
      <c r="A40" s="7" t="s">
        <v>95</v>
      </c>
      <c r="B40" s="7" t="s">
        <v>33</v>
      </c>
      <c r="C40" s="8" t="s">
        <v>35</v>
      </c>
      <c r="D40" s="9">
        <v>8.9</v>
      </c>
      <c r="E40" s="10">
        <v>25000</v>
      </c>
      <c r="F40" s="10">
        <f t="shared" si="17"/>
        <v>222500</v>
      </c>
      <c r="G40" s="10">
        <v>656501</v>
      </c>
      <c r="H40" s="10">
        <f t="shared" si="18"/>
        <v>5842858</v>
      </c>
      <c r="I40" s="10"/>
      <c r="J40" s="10">
        <f t="shared" si="19"/>
        <v>0</v>
      </c>
      <c r="K40" s="10">
        <f t="shared" si="20"/>
        <v>681501</v>
      </c>
      <c r="L40" s="10">
        <f t="shared" si="21"/>
        <v>6065358</v>
      </c>
    </row>
    <row r="41" spans="1:12" ht="17.5" x14ac:dyDescent="0.45">
      <c r="A41" s="7" t="s">
        <v>96</v>
      </c>
      <c r="B41" s="7" t="s">
        <v>24</v>
      </c>
      <c r="C41" s="8" t="s">
        <v>21</v>
      </c>
      <c r="D41" s="9">
        <v>49.9</v>
      </c>
      <c r="E41" s="10">
        <v>95390</v>
      </c>
      <c r="F41" s="10">
        <f t="shared" si="17"/>
        <v>4759961</v>
      </c>
      <c r="G41" s="10"/>
      <c r="H41" s="10">
        <f t="shared" si="18"/>
        <v>0</v>
      </c>
      <c r="I41" s="10"/>
      <c r="J41" s="10">
        <f t="shared" si="19"/>
        <v>0</v>
      </c>
      <c r="K41" s="10">
        <f t="shared" si="20"/>
        <v>95390</v>
      </c>
      <c r="L41" s="10">
        <f t="shared" si="21"/>
        <v>4759961</v>
      </c>
    </row>
    <row r="42" spans="1:12" ht="17.5" x14ac:dyDescent="0.45">
      <c r="A42" s="7" t="s">
        <v>97</v>
      </c>
      <c r="B42" s="7" t="s">
        <v>26</v>
      </c>
      <c r="C42" s="8" t="s">
        <v>21</v>
      </c>
      <c r="D42" s="9">
        <v>49.9</v>
      </c>
      <c r="E42" s="10">
        <v>577</v>
      </c>
      <c r="F42" s="10">
        <f t="shared" si="17"/>
        <v>28792</v>
      </c>
      <c r="G42" s="10">
        <v>10852</v>
      </c>
      <c r="H42" s="10">
        <f t="shared" si="18"/>
        <v>541514</v>
      </c>
      <c r="I42" s="10">
        <v>1401</v>
      </c>
      <c r="J42" s="10">
        <f t="shared" si="19"/>
        <v>69909</v>
      </c>
      <c r="K42" s="10">
        <f t="shared" si="20"/>
        <v>12830</v>
      </c>
      <c r="L42" s="10">
        <f t="shared" si="21"/>
        <v>640217</v>
      </c>
    </row>
    <row r="43" spans="1:12" ht="17.5" x14ac:dyDescent="0.45">
      <c r="A43" s="7" t="s">
        <v>98</v>
      </c>
      <c r="B43" s="7" t="s">
        <v>27</v>
      </c>
      <c r="C43" s="8" t="s">
        <v>11</v>
      </c>
      <c r="D43" s="9">
        <v>31.9</v>
      </c>
      <c r="E43" s="10">
        <v>9074</v>
      </c>
      <c r="F43" s="10">
        <f t="shared" si="17"/>
        <v>289460</v>
      </c>
      <c r="G43" s="10">
        <v>23099</v>
      </c>
      <c r="H43" s="10">
        <f t="shared" si="18"/>
        <v>736858</v>
      </c>
      <c r="I43" s="10"/>
      <c r="J43" s="10">
        <f t="shared" si="19"/>
        <v>0</v>
      </c>
      <c r="K43" s="10">
        <f t="shared" si="20"/>
        <v>32173</v>
      </c>
      <c r="L43" s="10">
        <f t="shared" si="21"/>
        <v>1026318</v>
      </c>
    </row>
    <row r="44" spans="1:12" ht="17.5" x14ac:dyDescent="0.45">
      <c r="A44" s="7" t="s">
        <v>98</v>
      </c>
      <c r="B44" s="7" t="s">
        <v>28</v>
      </c>
      <c r="C44" s="8" t="s">
        <v>11</v>
      </c>
      <c r="D44" s="9">
        <v>9.1999999999999993</v>
      </c>
      <c r="E44" s="10">
        <v>7893</v>
      </c>
      <c r="F44" s="10">
        <f t="shared" si="17"/>
        <v>72615</v>
      </c>
      <c r="G44" s="10">
        <v>19617</v>
      </c>
      <c r="H44" s="10">
        <f t="shared" si="18"/>
        <v>180476</v>
      </c>
      <c r="I44" s="10"/>
      <c r="J44" s="10">
        <f t="shared" si="19"/>
        <v>0</v>
      </c>
      <c r="K44" s="10">
        <f t="shared" si="20"/>
        <v>27510</v>
      </c>
      <c r="L44" s="10">
        <f t="shared" si="21"/>
        <v>253092</v>
      </c>
    </row>
    <row r="45" spans="1:12" ht="17.5" x14ac:dyDescent="0.45">
      <c r="A45" s="7" t="s">
        <v>99</v>
      </c>
      <c r="B45" s="7" t="s">
        <v>29</v>
      </c>
      <c r="C45" s="8" t="s">
        <v>11</v>
      </c>
      <c r="D45" s="9">
        <v>218</v>
      </c>
      <c r="E45" s="10">
        <v>2881</v>
      </c>
      <c r="F45" s="10">
        <f t="shared" si="17"/>
        <v>628058</v>
      </c>
      <c r="G45" s="10">
        <v>20665</v>
      </c>
      <c r="H45" s="10">
        <f t="shared" si="18"/>
        <v>4504970</v>
      </c>
      <c r="I45" s="10"/>
      <c r="J45" s="10">
        <f t="shared" si="19"/>
        <v>0</v>
      </c>
      <c r="K45" s="10">
        <f t="shared" si="20"/>
        <v>23546</v>
      </c>
      <c r="L45" s="10">
        <f t="shared" si="21"/>
        <v>5133028</v>
      </c>
    </row>
    <row r="46" spans="1:12" ht="17.5" x14ac:dyDescent="0.45">
      <c r="A46" s="7" t="s">
        <v>100</v>
      </c>
      <c r="B46" s="7" t="s">
        <v>30</v>
      </c>
      <c r="C46" s="8" t="s">
        <v>35</v>
      </c>
      <c r="D46" s="9">
        <v>1</v>
      </c>
      <c r="E46" s="10">
        <v>1035000</v>
      </c>
      <c r="F46" s="10">
        <f t="shared" si="17"/>
        <v>1035000</v>
      </c>
      <c r="G46" s="10"/>
      <c r="H46" s="10">
        <f t="shared" si="18"/>
        <v>0</v>
      </c>
      <c r="I46" s="10"/>
      <c r="J46" s="10">
        <f t="shared" si="19"/>
        <v>0</v>
      </c>
      <c r="K46" s="10">
        <f t="shared" si="20"/>
        <v>1035000</v>
      </c>
      <c r="L46" s="10">
        <f t="shared" si="21"/>
        <v>1035000</v>
      </c>
    </row>
    <row r="47" spans="1:12" ht="17.5" x14ac:dyDescent="0.45">
      <c r="A47" s="7" t="s">
        <v>100</v>
      </c>
      <c r="B47" s="7" t="s">
        <v>31</v>
      </c>
      <c r="C47" s="8" t="s">
        <v>35</v>
      </c>
      <c r="D47" s="9">
        <v>4.0999999999999996</v>
      </c>
      <c r="E47" s="10">
        <v>1035000</v>
      </c>
      <c r="F47" s="10">
        <f t="shared" si="17"/>
        <v>4243500</v>
      </c>
      <c r="G47" s="10"/>
      <c r="H47" s="10">
        <f t="shared" si="18"/>
        <v>0</v>
      </c>
      <c r="I47" s="10"/>
      <c r="J47" s="10">
        <f t="shared" si="19"/>
        <v>0</v>
      </c>
      <c r="K47" s="10">
        <f t="shared" si="20"/>
        <v>1035000</v>
      </c>
      <c r="L47" s="10">
        <f t="shared" si="21"/>
        <v>4243500</v>
      </c>
    </row>
    <row r="48" spans="1:12" ht="17.5" x14ac:dyDescent="0.45">
      <c r="A48" s="7" t="s">
        <v>100</v>
      </c>
      <c r="B48" s="7" t="s">
        <v>32</v>
      </c>
      <c r="C48" s="8" t="s">
        <v>35</v>
      </c>
      <c r="D48" s="9">
        <v>1.8</v>
      </c>
      <c r="E48" s="10">
        <v>1035000</v>
      </c>
      <c r="F48" s="10">
        <f t="shared" si="17"/>
        <v>1863000</v>
      </c>
      <c r="G48" s="10"/>
      <c r="H48" s="10">
        <f t="shared" si="18"/>
        <v>0</v>
      </c>
      <c r="I48" s="10"/>
      <c r="J48" s="10">
        <f t="shared" si="19"/>
        <v>0</v>
      </c>
      <c r="K48" s="10">
        <f t="shared" si="20"/>
        <v>1035000</v>
      </c>
      <c r="L48" s="10">
        <f t="shared" si="21"/>
        <v>1863000</v>
      </c>
    </row>
    <row r="49" spans="1:12" ht="17.5" x14ac:dyDescent="0.45">
      <c r="A49" s="7" t="s">
        <v>101</v>
      </c>
      <c r="B49" s="7" t="s">
        <v>33</v>
      </c>
      <c r="C49" s="8" t="s">
        <v>35</v>
      </c>
      <c r="D49" s="9">
        <v>7.7</v>
      </c>
      <c r="E49" s="10">
        <v>25000</v>
      </c>
      <c r="F49" s="10">
        <f t="shared" si="17"/>
        <v>192500</v>
      </c>
      <c r="G49" s="10">
        <v>656501</v>
      </c>
      <c r="H49" s="10">
        <f t="shared" si="18"/>
        <v>5055057</v>
      </c>
      <c r="I49" s="10"/>
      <c r="J49" s="10">
        <f t="shared" si="19"/>
        <v>0</v>
      </c>
      <c r="K49" s="10">
        <f t="shared" si="20"/>
        <v>681501</v>
      </c>
      <c r="L49" s="10">
        <f t="shared" si="21"/>
        <v>5247557</v>
      </c>
    </row>
    <row r="50" spans="1:12" ht="17.5" x14ac:dyDescent="0.45">
      <c r="A50" s="7" t="s">
        <v>102</v>
      </c>
      <c r="B50" s="7" t="s">
        <v>24</v>
      </c>
      <c r="C50" s="8" t="s">
        <v>21</v>
      </c>
      <c r="D50" s="9">
        <v>49.9</v>
      </c>
      <c r="E50" s="10">
        <v>95390</v>
      </c>
      <c r="F50" s="10">
        <f t="shared" si="17"/>
        <v>4759961</v>
      </c>
      <c r="G50" s="10"/>
      <c r="H50" s="10">
        <f t="shared" si="18"/>
        <v>0</v>
      </c>
      <c r="I50" s="10"/>
      <c r="J50" s="10">
        <f t="shared" si="19"/>
        <v>0</v>
      </c>
      <c r="K50" s="10">
        <f t="shared" si="20"/>
        <v>95390</v>
      </c>
      <c r="L50" s="10">
        <f t="shared" si="21"/>
        <v>4759961</v>
      </c>
    </row>
    <row r="51" spans="1:12" ht="17.5" x14ac:dyDescent="0.45">
      <c r="A51" s="7" t="s">
        <v>103</v>
      </c>
      <c r="B51" s="7" t="s">
        <v>26</v>
      </c>
      <c r="C51" s="8" t="s">
        <v>21</v>
      </c>
      <c r="D51" s="9">
        <v>49.9</v>
      </c>
      <c r="E51" s="10">
        <v>577</v>
      </c>
      <c r="F51" s="10">
        <f t="shared" si="17"/>
        <v>28792</v>
      </c>
      <c r="G51" s="10">
        <v>10852</v>
      </c>
      <c r="H51" s="10">
        <f t="shared" si="18"/>
        <v>541514</v>
      </c>
      <c r="I51" s="10">
        <v>1401</v>
      </c>
      <c r="J51" s="10">
        <f t="shared" si="19"/>
        <v>69909</v>
      </c>
      <c r="K51" s="10">
        <f t="shared" si="20"/>
        <v>12830</v>
      </c>
      <c r="L51" s="10">
        <f t="shared" si="21"/>
        <v>640217</v>
      </c>
    </row>
    <row r="52" spans="1:12" ht="17.5" x14ac:dyDescent="0.45">
      <c r="A52" s="7" t="s">
        <v>104</v>
      </c>
      <c r="B52" s="7" t="s">
        <v>27</v>
      </c>
      <c r="C52" s="8" t="s">
        <v>11</v>
      </c>
      <c r="D52" s="9">
        <v>31.9</v>
      </c>
      <c r="E52" s="10">
        <v>9074</v>
      </c>
      <c r="F52" s="10">
        <f t="shared" si="17"/>
        <v>289460</v>
      </c>
      <c r="G52" s="10">
        <v>23099</v>
      </c>
      <c r="H52" s="10">
        <f t="shared" si="18"/>
        <v>736858</v>
      </c>
      <c r="I52" s="10"/>
      <c r="J52" s="10">
        <f t="shared" si="19"/>
        <v>0</v>
      </c>
      <c r="K52" s="10">
        <f t="shared" si="20"/>
        <v>32173</v>
      </c>
      <c r="L52" s="10">
        <f t="shared" si="21"/>
        <v>1026318</v>
      </c>
    </row>
    <row r="53" spans="1:12" ht="17.5" x14ac:dyDescent="0.45">
      <c r="A53" s="7" t="s">
        <v>104</v>
      </c>
      <c r="B53" s="7" t="s">
        <v>28</v>
      </c>
      <c r="C53" s="8" t="s">
        <v>11</v>
      </c>
      <c r="D53" s="9">
        <v>9.1999999999999993</v>
      </c>
      <c r="E53" s="10">
        <v>7893</v>
      </c>
      <c r="F53" s="10">
        <f t="shared" si="17"/>
        <v>72615</v>
      </c>
      <c r="G53" s="10">
        <v>19617</v>
      </c>
      <c r="H53" s="10">
        <f t="shared" si="18"/>
        <v>180476</v>
      </c>
      <c r="I53" s="10"/>
      <c r="J53" s="10">
        <f t="shared" si="19"/>
        <v>0</v>
      </c>
      <c r="K53" s="10">
        <f t="shared" si="20"/>
        <v>27510</v>
      </c>
      <c r="L53" s="10">
        <f t="shared" si="21"/>
        <v>253092</v>
      </c>
    </row>
    <row r="54" spans="1:12" ht="17.5" x14ac:dyDescent="0.45">
      <c r="A54" s="7" t="s">
        <v>105</v>
      </c>
      <c r="B54" s="7" t="s">
        <v>29</v>
      </c>
      <c r="C54" s="8" t="s">
        <v>11</v>
      </c>
      <c r="D54" s="9">
        <v>218</v>
      </c>
      <c r="E54" s="10">
        <v>2881</v>
      </c>
      <c r="F54" s="10">
        <f t="shared" si="17"/>
        <v>628058</v>
      </c>
      <c r="G54" s="10">
        <v>20665</v>
      </c>
      <c r="H54" s="10">
        <f t="shared" si="18"/>
        <v>4504970</v>
      </c>
      <c r="I54" s="10"/>
      <c r="J54" s="10">
        <f t="shared" si="19"/>
        <v>0</v>
      </c>
      <c r="K54" s="10">
        <f t="shared" si="20"/>
        <v>23546</v>
      </c>
      <c r="L54" s="10">
        <f t="shared" si="21"/>
        <v>5133028</v>
      </c>
    </row>
    <row r="55" spans="1:12" ht="17.5" x14ac:dyDescent="0.45">
      <c r="A55" s="7" t="s">
        <v>106</v>
      </c>
      <c r="B55" s="7" t="s">
        <v>30</v>
      </c>
      <c r="C55" s="8" t="s">
        <v>35</v>
      </c>
      <c r="D55" s="9">
        <v>1</v>
      </c>
      <c r="E55" s="10">
        <v>1035000</v>
      </c>
      <c r="F55" s="10">
        <f t="shared" si="17"/>
        <v>1035000</v>
      </c>
      <c r="G55" s="10"/>
      <c r="H55" s="10">
        <f t="shared" si="18"/>
        <v>0</v>
      </c>
      <c r="I55" s="10"/>
      <c r="J55" s="10">
        <f t="shared" si="19"/>
        <v>0</v>
      </c>
      <c r="K55" s="10">
        <f t="shared" si="20"/>
        <v>1035000</v>
      </c>
      <c r="L55" s="10">
        <f t="shared" si="21"/>
        <v>1035000</v>
      </c>
    </row>
    <row r="56" spans="1:12" ht="17.5" x14ac:dyDescent="0.45">
      <c r="A56" s="7" t="s">
        <v>106</v>
      </c>
      <c r="B56" s="7" t="s">
        <v>31</v>
      </c>
      <c r="C56" s="8" t="s">
        <v>35</v>
      </c>
      <c r="D56" s="9">
        <v>4.0999999999999996</v>
      </c>
      <c r="E56" s="10">
        <v>1035000</v>
      </c>
      <c r="F56" s="10">
        <f t="shared" si="17"/>
        <v>4243500</v>
      </c>
      <c r="G56" s="10"/>
      <c r="H56" s="10">
        <f t="shared" si="18"/>
        <v>0</v>
      </c>
      <c r="I56" s="10"/>
      <c r="J56" s="10">
        <f t="shared" si="19"/>
        <v>0</v>
      </c>
      <c r="K56" s="10">
        <f t="shared" si="20"/>
        <v>1035000</v>
      </c>
      <c r="L56" s="10">
        <f t="shared" si="21"/>
        <v>4243500</v>
      </c>
    </row>
    <row r="57" spans="1:12" ht="17.5" x14ac:dyDescent="0.45">
      <c r="A57" s="7" t="s">
        <v>106</v>
      </c>
      <c r="B57" s="7" t="s">
        <v>32</v>
      </c>
      <c r="C57" s="8" t="s">
        <v>35</v>
      </c>
      <c r="D57" s="9">
        <v>1.8</v>
      </c>
      <c r="E57" s="10">
        <v>1035000</v>
      </c>
      <c r="F57" s="10">
        <f t="shared" si="17"/>
        <v>1863000</v>
      </c>
      <c r="G57" s="10"/>
      <c r="H57" s="10">
        <f t="shared" si="18"/>
        <v>0</v>
      </c>
      <c r="I57" s="10"/>
      <c r="J57" s="10">
        <f t="shared" si="19"/>
        <v>0</v>
      </c>
      <c r="K57" s="10">
        <f t="shared" si="20"/>
        <v>1035000</v>
      </c>
      <c r="L57" s="10">
        <f t="shared" si="21"/>
        <v>1863000</v>
      </c>
    </row>
    <row r="58" spans="1:12" ht="17.5" x14ac:dyDescent="0.45">
      <c r="A58" s="7" t="s">
        <v>107</v>
      </c>
      <c r="B58" s="7" t="s">
        <v>33</v>
      </c>
      <c r="C58" s="8" t="s">
        <v>35</v>
      </c>
      <c r="D58" s="9">
        <v>7.7</v>
      </c>
      <c r="E58" s="10">
        <v>25000</v>
      </c>
      <c r="F58" s="10">
        <f t="shared" si="17"/>
        <v>192500</v>
      </c>
      <c r="G58" s="10">
        <v>656501</v>
      </c>
      <c r="H58" s="10">
        <f t="shared" si="18"/>
        <v>5055057</v>
      </c>
      <c r="I58" s="10"/>
      <c r="J58" s="10">
        <f t="shared" si="19"/>
        <v>0</v>
      </c>
      <c r="K58" s="10">
        <f t="shared" si="20"/>
        <v>681501</v>
      </c>
      <c r="L58" s="10">
        <f t="shared" si="21"/>
        <v>5247557</v>
      </c>
    </row>
    <row r="59" spans="1:12" ht="17.5" x14ac:dyDescent="0.45">
      <c r="A59" s="7" t="s">
        <v>153</v>
      </c>
      <c r="B59" s="7" t="s">
        <v>24</v>
      </c>
      <c r="C59" s="8" t="s">
        <v>21</v>
      </c>
      <c r="D59" s="9">
        <v>49.9</v>
      </c>
      <c r="E59" s="10">
        <v>95390</v>
      </c>
      <c r="F59" s="10">
        <f t="shared" ref="F59:F76" si="32">TRUNC(E59*$D59,0)</f>
        <v>4759961</v>
      </c>
      <c r="G59" s="10"/>
      <c r="H59" s="10">
        <f t="shared" ref="H59:H76" si="33">TRUNC(G59*$D59,0)</f>
        <v>0</v>
      </c>
      <c r="I59" s="10"/>
      <c r="J59" s="10">
        <f t="shared" ref="J59:J76" si="34">TRUNC(I59*$D59,0)</f>
        <v>0</v>
      </c>
      <c r="K59" s="10">
        <f t="shared" ref="K59:K76" si="35">E59+G59+I59</f>
        <v>95390</v>
      </c>
      <c r="L59" s="10">
        <f t="shared" ref="L59:L76" si="36">TRUNC(K59*$D59,0)</f>
        <v>4759961</v>
      </c>
    </row>
    <row r="60" spans="1:12" ht="17.5" x14ac:dyDescent="0.45">
      <c r="A60" s="7" t="s">
        <v>154</v>
      </c>
      <c r="B60" s="7" t="s">
        <v>26</v>
      </c>
      <c r="C60" s="8" t="s">
        <v>21</v>
      </c>
      <c r="D60" s="9">
        <v>49.9</v>
      </c>
      <c r="E60" s="10">
        <v>577</v>
      </c>
      <c r="F60" s="10">
        <f t="shared" si="32"/>
        <v>28792</v>
      </c>
      <c r="G60" s="10">
        <v>10852</v>
      </c>
      <c r="H60" s="10">
        <f t="shared" si="33"/>
        <v>541514</v>
      </c>
      <c r="I60" s="10">
        <v>1401</v>
      </c>
      <c r="J60" s="10">
        <f t="shared" si="34"/>
        <v>69909</v>
      </c>
      <c r="K60" s="10">
        <f t="shared" si="35"/>
        <v>12830</v>
      </c>
      <c r="L60" s="10">
        <f t="shared" si="36"/>
        <v>640217</v>
      </c>
    </row>
    <row r="61" spans="1:12" ht="17.5" x14ac:dyDescent="0.45">
      <c r="A61" s="7" t="s">
        <v>155</v>
      </c>
      <c r="B61" s="7" t="s">
        <v>27</v>
      </c>
      <c r="C61" s="8" t="s">
        <v>11</v>
      </c>
      <c r="D61" s="9">
        <v>31.9</v>
      </c>
      <c r="E61" s="10">
        <v>9074</v>
      </c>
      <c r="F61" s="10">
        <f t="shared" si="32"/>
        <v>289460</v>
      </c>
      <c r="G61" s="10">
        <v>23099</v>
      </c>
      <c r="H61" s="10">
        <f t="shared" si="33"/>
        <v>736858</v>
      </c>
      <c r="I61" s="10"/>
      <c r="J61" s="10">
        <f t="shared" si="34"/>
        <v>0</v>
      </c>
      <c r="K61" s="10">
        <f t="shared" si="35"/>
        <v>32173</v>
      </c>
      <c r="L61" s="10">
        <f t="shared" si="36"/>
        <v>1026318</v>
      </c>
    </row>
    <row r="62" spans="1:12" ht="17.5" x14ac:dyDescent="0.45">
      <c r="A62" s="7" t="s">
        <v>155</v>
      </c>
      <c r="B62" s="7" t="s">
        <v>28</v>
      </c>
      <c r="C62" s="8" t="s">
        <v>11</v>
      </c>
      <c r="D62" s="9">
        <v>9.1999999999999993</v>
      </c>
      <c r="E62" s="10">
        <v>7893</v>
      </c>
      <c r="F62" s="10">
        <f t="shared" si="32"/>
        <v>72615</v>
      </c>
      <c r="G62" s="10">
        <v>19617</v>
      </c>
      <c r="H62" s="10">
        <f t="shared" si="33"/>
        <v>180476</v>
      </c>
      <c r="I62" s="10"/>
      <c r="J62" s="10">
        <f t="shared" si="34"/>
        <v>0</v>
      </c>
      <c r="K62" s="10">
        <f t="shared" si="35"/>
        <v>27510</v>
      </c>
      <c r="L62" s="10">
        <f t="shared" si="36"/>
        <v>253092</v>
      </c>
    </row>
    <row r="63" spans="1:12" ht="17.5" x14ac:dyDescent="0.45">
      <c r="A63" s="7" t="s">
        <v>150</v>
      </c>
      <c r="B63" s="7" t="s">
        <v>29</v>
      </c>
      <c r="C63" s="8" t="s">
        <v>11</v>
      </c>
      <c r="D63" s="9">
        <v>218</v>
      </c>
      <c r="E63" s="10">
        <v>2881</v>
      </c>
      <c r="F63" s="10">
        <f t="shared" si="32"/>
        <v>628058</v>
      </c>
      <c r="G63" s="10">
        <v>20665</v>
      </c>
      <c r="H63" s="10">
        <f t="shared" si="33"/>
        <v>4504970</v>
      </c>
      <c r="I63" s="10"/>
      <c r="J63" s="10">
        <f t="shared" si="34"/>
        <v>0</v>
      </c>
      <c r="K63" s="10">
        <f t="shared" si="35"/>
        <v>23546</v>
      </c>
      <c r="L63" s="10">
        <f t="shared" si="36"/>
        <v>5133028</v>
      </c>
    </row>
    <row r="64" spans="1:12" ht="17.5" x14ac:dyDescent="0.45">
      <c r="A64" s="7" t="s">
        <v>151</v>
      </c>
      <c r="B64" s="7" t="s">
        <v>30</v>
      </c>
      <c r="C64" s="8" t="s">
        <v>35</v>
      </c>
      <c r="D64" s="9">
        <v>1</v>
      </c>
      <c r="E64" s="10">
        <v>1035000</v>
      </c>
      <c r="F64" s="10">
        <f t="shared" si="32"/>
        <v>1035000</v>
      </c>
      <c r="G64" s="10"/>
      <c r="H64" s="10">
        <f t="shared" si="33"/>
        <v>0</v>
      </c>
      <c r="I64" s="10"/>
      <c r="J64" s="10">
        <f t="shared" si="34"/>
        <v>0</v>
      </c>
      <c r="K64" s="10">
        <f t="shared" si="35"/>
        <v>1035000</v>
      </c>
      <c r="L64" s="10">
        <f t="shared" si="36"/>
        <v>1035000</v>
      </c>
    </row>
    <row r="65" spans="1:12" ht="17.5" x14ac:dyDescent="0.45">
      <c r="A65" s="7" t="s">
        <v>151</v>
      </c>
      <c r="B65" s="7" t="s">
        <v>31</v>
      </c>
      <c r="C65" s="8" t="s">
        <v>35</v>
      </c>
      <c r="D65" s="9">
        <v>4.0999999999999996</v>
      </c>
      <c r="E65" s="10">
        <v>1035000</v>
      </c>
      <c r="F65" s="10">
        <f t="shared" si="32"/>
        <v>4243500</v>
      </c>
      <c r="G65" s="10"/>
      <c r="H65" s="10">
        <f t="shared" si="33"/>
        <v>0</v>
      </c>
      <c r="I65" s="10"/>
      <c r="J65" s="10">
        <f t="shared" si="34"/>
        <v>0</v>
      </c>
      <c r="K65" s="10">
        <f t="shared" si="35"/>
        <v>1035000</v>
      </c>
      <c r="L65" s="10">
        <f t="shared" si="36"/>
        <v>4243500</v>
      </c>
    </row>
    <row r="66" spans="1:12" ht="17.5" x14ac:dyDescent="0.45">
      <c r="A66" s="7" t="s">
        <v>151</v>
      </c>
      <c r="B66" s="7" t="s">
        <v>32</v>
      </c>
      <c r="C66" s="8" t="s">
        <v>35</v>
      </c>
      <c r="D66" s="9">
        <v>1.8</v>
      </c>
      <c r="E66" s="10">
        <v>1035000</v>
      </c>
      <c r="F66" s="10">
        <f t="shared" si="32"/>
        <v>1863000</v>
      </c>
      <c r="G66" s="10"/>
      <c r="H66" s="10">
        <f t="shared" si="33"/>
        <v>0</v>
      </c>
      <c r="I66" s="10"/>
      <c r="J66" s="10">
        <f t="shared" si="34"/>
        <v>0</v>
      </c>
      <c r="K66" s="10">
        <f t="shared" si="35"/>
        <v>1035000</v>
      </c>
      <c r="L66" s="10">
        <f t="shared" si="36"/>
        <v>1863000</v>
      </c>
    </row>
    <row r="67" spans="1:12" ht="17.5" x14ac:dyDescent="0.45">
      <c r="A67" s="7" t="s">
        <v>152</v>
      </c>
      <c r="B67" s="7" t="s">
        <v>33</v>
      </c>
      <c r="C67" s="8" t="s">
        <v>35</v>
      </c>
      <c r="D67" s="9">
        <v>7.7</v>
      </c>
      <c r="E67" s="10">
        <v>25000</v>
      </c>
      <c r="F67" s="10">
        <f t="shared" si="32"/>
        <v>192500</v>
      </c>
      <c r="G67" s="10">
        <v>656501</v>
      </c>
      <c r="H67" s="10">
        <f t="shared" si="33"/>
        <v>5055057</v>
      </c>
      <c r="I67" s="10"/>
      <c r="J67" s="10">
        <f t="shared" si="34"/>
        <v>0</v>
      </c>
      <c r="K67" s="10">
        <f t="shared" si="35"/>
        <v>681501</v>
      </c>
      <c r="L67" s="10">
        <f t="shared" si="36"/>
        <v>5247557</v>
      </c>
    </row>
    <row r="68" spans="1:12" ht="17.5" x14ac:dyDescent="0.45">
      <c r="A68" s="7" t="s">
        <v>156</v>
      </c>
      <c r="B68" s="7" t="s">
        <v>24</v>
      </c>
      <c r="C68" s="8" t="s">
        <v>21</v>
      </c>
      <c r="D68" s="9">
        <v>49.9</v>
      </c>
      <c r="E68" s="10">
        <v>95390</v>
      </c>
      <c r="F68" s="10">
        <f t="shared" si="32"/>
        <v>4759961</v>
      </c>
      <c r="G68" s="10"/>
      <c r="H68" s="10">
        <f t="shared" si="33"/>
        <v>0</v>
      </c>
      <c r="I68" s="10"/>
      <c r="J68" s="10">
        <f t="shared" si="34"/>
        <v>0</v>
      </c>
      <c r="K68" s="10">
        <f t="shared" si="35"/>
        <v>95390</v>
      </c>
      <c r="L68" s="10">
        <f t="shared" si="36"/>
        <v>4759961</v>
      </c>
    </row>
    <row r="69" spans="1:12" ht="17.5" x14ac:dyDescent="0.45">
      <c r="A69" s="7" t="s">
        <v>157</v>
      </c>
      <c r="B69" s="7" t="s">
        <v>26</v>
      </c>
      <c r="C69" s="8" t="s">
        <v>21</v>
      </c>
      <c r="D69" s="9">
        <v>49.9</v>
      </c>
      <c r="E69" s="10">
        <v>577</v>
      </c>
      <c r="F69" s="10">
        <f t="shared" si="32"/>
        <v>28792</v>
      </c>
      <c r="G69" s="10">
        <v>10852</v>
      </c>
      <c r="H69" s="10">
        <f t="shared" si="33"/>
        <v>541514</v>
      </c>
      <c r="I69" s="10">
        <v>1401</v>
      </c>
      <c r="J69" s="10">
        <f t="shared" si="34"/>
        <v>69909</v>
      </c>
      <c r="K69" s="10">
        <f t="shared" si="35"/>
        <v>12830</v>
      </c>
      <c r="L69" s="10">
        <f t="shared" si="36"/>
        <v>640217</v>
      </c>
    </row>
    <row r="70" spans="1:12" ht="17.5" x14ac:dyDescent="0.45">
      <c r="A70" s="7" t="s">
        <v>158</v>
      </c>
      <c r="B70" s="7" t="s">
        <v>27</v>
      </c>
      <c r="C70" s="8" t="s">
        <v>11</v>
      </c>
      <c r="D70" s="9">
        <v>31.9</v>
      </c>
      <c r="E70" s="10">
        <v>9074</v>
      </c>
      <c r="F70" s="10">
        <f t="shared" si="32"/>
        <v>289460</v>
      </c>
      <c r="G70" s="10">
        <v>23099</v>
      </c>
      <c r="H70" s="10">
        <f t="shared" si="33"/>
        <v>736858</v>
      </c>
      <c r="I70" s="10"/>
      <c r="J70" s="10">
        <f t="shared" si="34"/>
        <v>0</v>
      </c>
      <c r="K70" s="10">
        <f t="shared" si="35"/>
        <v>32173</v>
      </c>
      <c r="L70" s="10">
        <f t="shared" si="36"/>
        <v>1026318</v>
      </c>
    </row>
    <row r="71" spans="1:12" ht="17.5" x14ac:dyDescent="0.45">
      <c r="A71" s="7" t="s">
        <v>158</v>
      </c>
      <c r="B71" s="7" t="s">
        <v>28</v>
      </c>
      <c r="C71" s="8" t="s">
        <v>11</v>
      </c>
      <c r="D71" s="9">
        <v>9.1999999999999993</v>
      </c>
      <c r="E71" s="10">
        <v>7893</v>
      </c>
      <c r="F71" s="10">
        <f t="shared" si="32"/>
        <v>72615</v>
      </c>
      <c r="G71" s="10">
        <v>19617</v>
      </c>
      <c r="H71" s="10">
        <f t="shared" si="33"/>
        <v>180476</v>
      </c>
      <c r="I71" s="10"/>
      <c r="J71" s="10">
        <f t="shared" si="34"/>
        <v>0</v>
      </c>
      <c r="K71" s="10">
        <f t="shared" si="35"/>
        <v>27510</v>
      </c>
      <c r="L71" s="10">
        <f t="shared" si="36"/>
        <v>253092</v>
      </c>
    </row>
    <row r="72" spans="1:12" ht="17.5" x14ac:dyDescent="0.45">
      <c r="A72" s="7" t="s">
        <v>159</v>
      </c>
      <c r="B72" s="7" t="s">
        <v>29</v>
      </c>
      <c r="C72" s="8" t="s">
        <v>11</v>
      </c>
      <c r="D72" s="9">
        <v>218</v>
      </c>
      <c r="E72" s="10">
        <v>2881</v>
      </c>
      <c r="F72" s="10">
        <f t="shared" si="32"/>
        <v>628058</v>
      </c>
      <c r="G72" s="10">
        <v>20665</v>
      </c>
      <c r="H72" s="10">
        <f t="shared" si="33"/>
        <v>4504970</v>
      </c>
      <c r="I72" s="10"/>
      <c r="J72" s="10">
        <f t="shared" si="34"/>
        <v>0</v>
      </c>
      <c r="K72" s="10">
        <f t="shared" si="35"/>
        <v>23546</v>
      </c>
      <c r="L72" s="10">
        <f t="shared" si="36"/>
        <v>5133028</v>
      </c>
    </row>
    <row r="73" spans="1:12" ht="17.5" x14ac:dyDescent="0.45">
      <c r="A73" s="7" t="s">
        <v>160</v>
      </c>
      <c r="B73" s="7" t="s">
        <v>30</v>
      </c>
      <c r="C73" s="8" t="s">
        <v>35</v>
      </c>
      <c r="D73" s="9">
        <v>1</v>
      </c>
      <c r="E73" s="10">
        <v>1035000</v>
      </c>
      <c r="F73" s="10">
        <f t="shared" si="32"/>
        <v>1035000</v>
      </c>
      <c r="G73" s="10"/>
      <c r="H73" s="10">
        <f t="shared" si="33"/>
        <v>0</v>
      </c>
      <c r="I73" s="10"/>
      <c r="J73" s="10">
        <f t="shared" si="34"/>
        <v>0</v>
      </c>
      <c r="K73" s="10">
        <f t="shared" si="35"/>
        <v>1035000</v>
      </c>
      <c r="L73" s="10">
        <f t="shared" si="36"/>
        <v>1035000</v>
      </c>
    </row>
    <row r="74" spans="1:12" ht="17.5" x14ac:dyDescent="0.45">
      <c r="A74" s="7" t="s">
        <v>160</v>
      </c>
      <c r="B74" s="7" t="s">
        <v>31</v>
      </c>
      <c r="C74" s="8" t="s">
        <v>35</v>
      </c>
      <c r="D74" s="9">
        <v>4.0999999999999996</v>
      </c>
      <c r="E74" s="10">
        <v>1035000</v>
      </c>
      <c r="F74" s="10">
        <f t="shared" si="32"/>
        <v>4243500</v>
      </c>
      <c r="G74" s="10"/>
      <c r="H74" s="10">
        <f t="shared" si="33"/>
        <v>0</v>
      </c>
      <c r="I74" s="10"/>
      <c r="J74" s="10">
        <f t="shared" si="34"/>
        <v>0</v>
      </c>
      <c r="K74" s="10">
        <f t="shared" si="35"/>
        <v>1035000</v>
      </c>
      <c r="L74" s="10">
        <f t="shared" si="36"/>
        <v>4243500</v>
      </c>
    </row>
    <row r="75" spans="1:12" ht="17.5" x14ac:dyDescent="0.45">
      <c r="A75" s="7" t="s">
        <v>160</v>
      </c>
      <c r="B75" s="7" t="s">
        <v>32</v>
      </c>
      <c r="C75" s="8" t="s">
        <v>35</v>
      </c>
      <c r="D75" s="9">
        <v>1.8</v>
      </c>
      <c r="E75" s="10">
        <v>1035000</v>
      </c>
      <c r="F75" s="10">
        <f t="shared" si="32"/>
        <v>1863000</v>
      </c>
      <c r="G75" s="10"/>
      <c r="H75" s="10">
        <f t="shared" si="33"/>
        <v>0</v>
      </c>
      <c r="I75" s="10"/>
      <c r="J75" s="10">
        <f t="shared" si="34"/>
        <v>0</v>
      </c>
      <c r="K75" s="10">
        <f t="shared" si="35"/>
        <v>1035000</v>
      </c>
      <c r="L75" s="10">
        <f t="shared" si="36"/>
        <v>1863000</v>
      </c>
    </row>
    <row r="76" spans="1:12" ht="17.5" x14ac:dyDescent="0.45">
      <c r="A76" s="7" t="s">
        <v>161</v>
      </c>
      <c r="B76" s="7" t="s">
        <v>33</v>
      </c>
      <c r="C76" s="8" t="s">
        <v>35</v>
      </c>
      <c r="D76" s="9">
        <v>7.7</v>
      </c>
      <c r="E76" s="10">
        <v>25000</v>
      </c>
      <c r="F76" s="10">
        <f t="shared" si="32"/>
        <v>192500</v>
      </c>
      <c r="G76" s="10">
        <v>656501</v>
      </c>
      <c r="H76" s="10">
        <f t="shared" si="33"/>
        <v>5055057</v>
      </c>
      <c r="I76" s="10"/>
      <c r="J76" s="10">
        <f t="shared" si="34"/>
        <v>0</v>
      </c>
      <c r="K76" s="10">
        <f t="shared" si="35"/>
        <v>681501</v>
      </c>
      <c r="L76" s="10">
        <f t="shared" si="36"/>
        <v>5247557</v>
      </c>
    </row>
    <row r="77" spans="1:12" ht="17.5" x14ac:dyDescent="0.45">
      <c r="A77" s="7" t="s">
        <v>162</v>
      </c>
      <c r="B77" s="7" t="s">
        <v>24</v>
      </c>
      <c r="C77" s="8" t="s">
        <v>21</v>
      </c>
      <c r="D77" s="9">
        <v>39.5</v>
      </c>
      <c r="E77" s="10">
        <v>95390</v>
      </c>
      <c r="F77" s="10">
        <f t="shared" ref="F77:F85" si="37">TRUNC(E77*$D77,0)</f>
        <v>3767905</v>
      </c>
      <c r="G77" s="10"/>
      <c r="H77" s="10">
        <f t="shared" ref="H77:H85" si="38">TRUNC(G77*$D77,0)</f>
        <v>0</v>
      </c>
      <c r="I77" s="10"/>
      <c r="J77" s="10">
        <f t="shared" ref="J77:J85" si="39">TRUNC(I77*$D77,0)</f>
        <v>0</v>
      </c>
      <c r="K77" s="10">
        <f t="shared" ref="K77:K85" si="40">E77+G77+I77</f>
        <v>95390</v>
      </c>
      <c r="L77" s="10">
        <f t="shared" ref="L77:L85" si="41">TRUNC(K77*$D77,0)</f>
        <v>3767905</v>
      </c>
    </row>
    <row r="78" spans="1:12" ht="17.5" x14ac:dyDescent="0.45">
      <c r="A78" s="7" t="s">
        <v>163</v>
      </c>
      <c r="B78" s="7" t="s">
        <v>26</v>
      </c>
      <c r="C78" s="8" t="s">
        <v>21</v>
      </c>
      <c r="D78" s="9">
        <v>39.5</v>
      </c>
      <c r="E78" s="10">
        <v>577</v>
      </c>
      <c r="F78" s="10">
        <f t="shared" si="37"/>
        <v>22791</v>
      </c>
      <c r="G78" s="10">
        <v>10852</v>
      </c>
      <c r="H78" s="10">
        <f t="shared" si="38"/>
        <v>428654</v>
      </c>
      <c r="I78" s="10">
        <v>1401</v>
      </c>
      <c r="J78" s="10">
        <f t="shared" si="39"/>
        <v>55339</v>
      </c>
      <c r="K78" s="10">
        <f t="shared" si="40"/>
        <v>12830</v>
      </c>
      <c r="L78" s="10">
        <f t="shared" si="41"/>
        <v>506785</v>
      </c>
    </row>
    <row r="79" spans="1:12" ht="17.5" x14ac:dyDescent="0.45">
      <c r="A79" s="7" t="s">
        <v>164</v>
      </c>
      <c r="B79" s="7" t="s">
        <v>27</v>
      </c>
      <c r="C79" s="8" t="s">
        <v>11</v>
      </c>
      <c r="D79" s="9">
        <v>25.2</v>
      </c>
      <c r="E79" s="10">
        <v>9074</v>
      </c>
      <c r="F79" s="10">
        <f t="shared" si="37"/>
        <v>228664</v>
      </c>
      <c r="G79" s="10">
        <v>23099</v>
      </c>
      <c r="H79" s="10">
        <f t="shared" si="38"/>
        <v>582094</v>
      </c>
      <c r="I79" s="10"/>
      <c r="J79" s="10">
        <f t="shared" si="39"/>
        <v>0</v>
      </c>
      <c r="K79" s="10">
        <f t="shared" si="40"/>
        <v>32173</v>
      </c>
      <c r="L79" s="10">
        <f t="shared" si="41"/>
        <v>810759</v>
      </c>
    </row>
    <row r="80" spans="1:12" ht="17.5" x14ac:dyDescent="0.45">
      <c r="A80" s="7" t="s">
        <v>164</v>
      </c>
      <c r="B80" s="7" t="s">
        <v>28</v>
      </c>
      <c r="C80" s="8" t="s">
        <v>11</v>
      </c>
      <c r="D80" s="9">
        <v>7.3</v>
      </c>
      <c r="E80" s="10">
        <v>7893</v>
      </c>
      <c r="F80" s="10">
        <f t="shared" si="37"/>
        <v>57618</v>
      </c>
      <c r="G80" s="10">
        <v>19617</v>
      </c>
      <c r="H80" s="10">
        <f t="shared" si="38"/>
        <v>143204</v>
      </c>
      <c r="I80" s="10"/>
      <c r="J80" s="10">
        <f t="shared" si="39"/>
        <v>0</v>
      </c>
      <c r="K80" s="10">
        <f t="shared" si="40"/>
        <v>27510</v>
      </c>
      <c r="L80" s="10">
        <f t="shared" si="41"/>
        <v>200823</v>
      </c>
    </row>
    <row r="81" spans="1:12" ht="17.5" x14ac:dyDescent="0.45">
      <c r="A81" s="7" t="s">
        <v>165</v>
      </c>
      <c r="B81" s="7" t="s">
        <v>29</v>
      </c>
      <c r="C81" s="8" t="s">
        <v>11</v>
      </c>
      <c r="D81" s="9">
        <v>172.6</v>
      </c>
      <c r="E81" s="10">
        <v>2881</v>
      </c>
      <c r="F81" s="10">
        <f t="shared" si="37"/>
        <v>497260</v>
      </c>
      <c r="G81" s="10">
        <v>20665</v>
      </c>
      <c r="H81" s="10">
        <f t="shared" si="38"/>
        <v>3566779</v>
      </c>
      <c r="I81" s="10"/>
      <c r="J81" s="10">
        <f t="shared" si="39"/>
        <v>0</v>
      </c>
      <c r="K81" s="10">
        <f t="shared" si="40"/>
        <v>23546</v>
      </c>
      <c r="L81" s="10">
        <f t="shared" si="41"/>
        <v>4064039</v>
      </c>
    </row>
    <row r="82" spans="1:12" ht="17.5" x14ac:dyDescent="0.45">
      <c r="A82" s="7" t="s">
        <v>166</v>
      </c>
      <c r="B82" s="7" t="s">
        <v>30</v>
      </c>
      <c r="C82" s="8" t="s">
        <v>35</v>
      </c>
      <c r="D82" s="9">
        <v>0.8</v>
      </c>
      <c r="E82" s="10">
        <v>1035000</v>
      </c>
      <c r="F82" s="10">
        <f t="shared" si="37"/>
        <v>828000</v>
      </c>
      <c r="G82" s="10"/>
      <c r="H82" s="10">
        <f t="shared" si="38"/>
        <v>0</v>
      </c>
      <c r="I82" s="10"/>
      <c r="J82" s="10">
        <f t="shared" si="39"/>
        <v>0</v>
      </c>
      <c r="K82" s="10">
        <f t="shared" si="40"/>
        <v>1035000</v>
      </c>
      <c r="L82" s="10">
        <f t="shared" si="41"/>
        <v>828000</v>
      </c>
    </row>
    <row r="83" spans="1:12" ht="17.5" x14ac:dyDescent="0.45">
      <c r="A83" s="7" t="s">
        <v>166</v>
      </c>
      <c r="B83" s="7" t="s">
        <v>31</v>
      </c>
      <c r="C83" s="8" t="s">
        <v>35</v>
      </c>
      <c r="D83" s="9">
        <v>3.2</v>
      </c>
      <c r="E83" s="10">
        <v>1035000</v>
      </c>
      <c r="F83" s="10">
        <f t="shared" si="37"/>
        <v>3312000</v>
      </c>
      <c r="G83" s="10"/>
      <c r="H83" s="10">
        <f t="shared" si="38"/>
        <v>0</v>
      </c>
      <c r="I83" s="10"/>
      <c r="J83" s="10">
        <f t="shared" si="39"/>
        <v>0</v>
      </c>
      <c r="K83" s="10">
        <f t="shared" si="40"/>
        <v>1035000</v>
      </c>
      <c r="L83" s="10">
        <f t="shared" si="41"/>
        <v>3312000</v>
      </c>
    </row>
    <row r="84" spans="1:12" ht="17.5" x14ac:dyDescent="0.45">
      <c r="A84" s="7" t="s">
        <v>166</v>
      </c>
      <c r="B84" s="7" t="s">
        <v>32</v>
      </c>
      <c r="C84" s="8" t="s">
        <v>35</v>
      </c>
      <c r="D84" s="9">
        <v>1.4</v>
      </c>
      <c r="E84" s="10">
        <v>1035000</v>
      </c>
      <c r="F84" s="10">
        <f t="shared" si="37"/>
        <v>1449000</v>
      </c>
      <c r="G84" s="10"/>
      <c r="H84" s="10">
        <f t="shared" si="38"/>
        <v>0</v>
      </c>
      <c r="I84" s="10"/>
      <c r="J84" s="10">
        <f t="shared" si="39"/>
        <v>0</v>
      </c>
      <c r="K84" s="10">
        <f t="shared" si="40"/>
        <v>1035000</v>
      </c>
      <c r="L84" s="10">
        <f t="shared" si="41"/>
        <v>1449000</v>
      </c>
    </row>
    <row r="85" spans="1:12" ht="17.5" x14ac:dyDescent="0.45">
      <c r="A85" s="7" t="s">
        <v>167</v>
      </c>
      <c r="B85" s="7" t="s">
        <v>33</v>
      </c>
      <c r="C85" s="8" t="s">
        <v>35</v>
      </c>
      <c r="D85" s="9">
        <v>6.1</v>
      </c>
      <c r="E85" s="10">
        <v>25000</v>
      </c>
      <c r="F85" s="10">
        <f t="shared" si="37"/>
        <v>152500</v>
      </c>
      <c r="G85" s="10">
        <v>656501</v>
      </c>
      <c r="H85" s="10">
        <f t="shared" si="38"/>
        <v>4004656</v>
      </c>
      <c r="I85" s="10"/>
      <c r="J85" s="10">
        <f t="shared" si="39"/>
        <v>0</v>
      </c>
      <c r="K85" s="10">
        <f t="shared" si="40"/>
        <v>681501</v>
      </c>
      <c r="L85" s="10">
        <f t="shared" si="41"/>
        <v>4157156</v>
      </c>
    </row>
    <row r="86" spans="1:12" ht="17.5" x14ac:dyDescent="0.45">
      <c r="A86" s="5" t="s">
        <v>285</v>
      </c>
      <c r="B86" s="6"/>
      <c r="C86" s="6"/>
      <c r="D86" s="6"/>
      <c r="E86" s="6"/>
      <c r="F86" s="6"/>
      <c r="G86" s="6"/>
      <c r="H86" s="6"/>
      <c r="I86" s="6"/>
      <c r="J86" s="6"/>
      <c r="K86" s="6"/>
      <c r="L86" s="12"/>
    </row>
    <row r="87" spans="1:12" ht="17.5" x14ac:dyDescent="0.45">
      <c r="A87" s="7" t="s">
        <v>276</v>
      </c>
      <c r="B87" s="7" t="s">
        <v>277</v>
      </c>
      <c r="C87" s="8" t="s">
        <v>278</v>
      </c>
      <c r="D87" s="9">
        <v>20300</v>
      </c>
      <c r="E87" s="10">
        <v>880</v>
      </c>
      <c r="F87" s="10">
        <f t="shared" ref="F87:F89" si="42">TRUNC(E87*$D87,0)</f>
        <v>17864000</v>
      </c>
      <c r="G87" s="10"/>
      <c r="H87" s="10">
        <f t="shared" ref="H87:H89" si="43">TRUNC(G87*$D87,0)</f>
        <v>0</v>
      </c>
      <c r="I87" s="10"/>
      <c r="J87" s="10">
        <f t="shared" ref="J87:J89" si="44">TRUNC(I87*$D87,0)</f>
        <v>0</v>
      </c>
      <c r="K87" s="10">
        <f t="shared" ref="K87:K89" si="45">E87+G87+I87</f>
        <v>880</v>
      </c>
      <c r="L87" s="10">
        <f t="shared" ref="L87:L89" si="46">TRUNC(K87*$D87,0)</f>
        <v>17864000</v>
      </c>
    </row>
    <row r="88" spans="1:12" ht="17.5" x14ac:dyDescent="0.45">
      <c r="A88" s="7" t="s">
        <v>279</v>
      </c>
      <c r="B88" s="7" t="s">
        <v>277</v>
      </c>
      <c r="C88" s="8" t="s">
        <v>278</v>
      </c>
      <c r="D88" s="9">
        <v>20300</v>
      </c>
      <c r="E88" s="10"/>
      <c r="F88" s="10">
        <f t="shared" si="42"/>
        <v>0</v>
      </c>
      <c r="G88" s="10">
        <v>1950</v>
      </c>
      <c r="H88" s="10">
        <f t="shared" si="43"/>
        <v>39585000</v>
      </c>
      <c r="I88" s="10">
        <v>180</v>
      </c>
      <c r="J88" s="10">
        <f t="shared" si="44"/>
        <v>3654000</v>
      </c>
      <c r="K88" s="10">
        <f t="shared" si="45"/>
        <v>2130</v>
      </c>
      <c r="L88" s="10">
        <f t="shared" si="46"/>
        <v>43239000</v>
      </c>
    </row>
    <row r="89" spans="1:12" ht="17.5" x14ac:dyDescent="0.45">
      <c r="A89" s="7" t="s">
        <v>280</v>
      </c>
      <c r="B89" s="7" t="s">
        <v>281</v>
      </c>
      <c r="C89" s="8" t="s">
        <v>34</v>
      </c>
      <c r="D89" s="9">
        <v>0.5</v>
      </c>
      <c r="E89" s="10">
        <v>500000</v>
      </c>
      <c r="F89" s="10">
        <f t="shared" si="42"/>
        <v>250000</v>
      </c>
      <c r="G89" s="10">
        <v>500000</v>
      </c>
      <c r="H89" s="10">
        <f t="shared" si="43"/>
        <v>250000</v>
      </c>
      <c r="I89" s="10"/>
      <c r="J89" s="10">
        <f t="shared" si="44"/>
        <v>0</v>
      </c>
      <c r="K89" s="10">
        <f t="shared" si="45"/>
        <v>1000000</v>
      </c>
      <c r="L89" s="10">
        <f t="shared" si="46"/>
        <v>500000</v>
      </c>
    </row>
    <row r="90" spans="1:12" ht="17.5" x14ac:dyDescent="0.45">
      <c r="A90" s="13" t="s">
        <v>248</v>
      </c>
      <c r="B90" s="7"/>
      <c r="C90" s="8" t="s">
        <v>247</v>
      </c>
      <c r="D90" s="9">
        <v>200</v>
      </c>
      <c r="E90" s="10">
        <v>87</v>
      </c>
      <c r="F90" s="10">
        <f t="shared" ref="F90:F94" si="47">TRUNC(E90*$D90,0)</f>
        <v>17400</v>
      </c>
      <c r="G90" s="10"/>
      <c r="H90" s="10">
        <f t="shared" ref="H90:H94" si="48">TRUNC(G90*$D90,0)</f>
        <v>0</v>
      </c>
      <c r="I90" s="10"/>
      <c r="J90" s="10">
        <f t="shared" ref="J90:J94" si="49">TRUNC(I90*$D90,0)</f>
        <v>0</v>
      </c>
      <c r="K90" s="10">
        <f t="shared" ref="K90:K94" si="50">E90+G90+I90</f>
        <v>87</v>
      </c>
      <c r="L90" s="10">
        <f t="shared" ref="L90:L94" si="51">TRUNC(K90*$D90,0)</f>
        <v>17400</v>
      </c>
    </row>
    <row r="91" spans="1:12" ht="17.5" x14ac:dyDescent="0.45">
      <c r="A91" s="13" t="s">
        <v>249</v>
      </c>
      <c r="B91" s="7"/>
      <c r="C91" s="8" t="s">
        <v>247</v>
      </c>
      <c r="D91" s="9">
        <v>200</v>
      </c>
      <c r="E91" s="10">
        <v>87</v>
      </c>
      <c r="F91" s="10">
        <f t="shared" si="47"/>
        <v>17400</v>
      </c>
      <c r="G91" s="10"/>
      <c r="H91" s="10">
        <f t="shared" si="48"/>
        <v>0</v>
      </c>
      <c r="I91" s="10"/>
      <c r="J91" s="10">
        <f t="shared" si="49"/>
        <v>0</v>
      </c>
      <c r="K91" s="10">
        <f t="shared" si="50"/>
        <v>87</v>
      </c>
      <c r="L91" s="10">
        <f t="shared" si="51"/>
        <v>17400</v>
      </c>
    </row>
    <row r="92" spans="1:12" ht="17.5" x14ac:dyDescent="0.45">
      <c r="A92" s="13" t="s">
        <v>250</v>
      </c>
      <c r="B92" s="7"/>
      <c r="C92" s="8" t="s">
        <v>247</v>
      </c>
      <c r="D92" s="9">
        <v>200</v>
      </c>
      <c r="E92" s="10">
        <v>87</v>
      </c>
      <c r="F92" s="10">
        <f t="shared" si="47"/>
        <v>17400</v>
      </c>
      <c r="G92" s="10"/>
      <c r="H92" s="10">
        <f t="shared" si="48"/>
        <v>0</v>
      </c>
      <c r="I92" s="10"/>
      <c r="J92" s="10">
        <f t="shared" si="49"/>
        <v>0</v>
      </c>
      <c r="K92" s="10">
        <f t="shared" si="50"/>
        <v>87</v>
      </c>
      <c r="L92" s="10">
        <f t="shared" si="51"/>
        <v>17400</v>
      </c>
    </row>
    <row r="93" spans="1:12" ht="17.5" x14ac:dyDescent="0.45">
      <c r="A93" s="13" t="s">
        <v>251</v>
      </c>
      <c r="B93" s="7"/>
      <c r="C93" s="8" t="s">
        <v>247</v>
      </c>
      <c r="D93" s="9">
        <v>200</v>
      </c>
      <c r="E93" s="10">
        <v>87</v>
      </c>
      <c r="F93" s="10">
        <f t="shared" si="47"/>
        <v>17400</v>
      </c>
      <c r="G93" s="10"/>
      <c r="H93" s="10">
        <f t="shared" si="48"/>
        <v>0</v>
      </c>
      <c r="I93" s="10"/>
      <c r="J93" s="10">
        <f t="shared" si="49"/>
        <v>0</v>
      </c>
      <c r="K93" s="10">
        <f t="shared" si="50"/>
        <v>87</v>
      </c>
      <c r="L93" s="10">
        <f t="shared" si="51"/>
        <v>17400</v>
      </c>
    </row>
    <row r="94" spans="1:12" ht="17.5" x14ac:dyDescent="0.45">
      <c r="A94" s="13" t="s">
        <v>252</v>
      </c>
      <c r="B94" s="7"/>
      <c r="C94" s="8" t="s">
        <v>247</v>
      </c>
      <c r="D94" s="9">
        <v>200</v>
      </c>
      <c r="E94" s="10">
        <v>87</v>
      </c>
      <c r="F94" s="10">
        <f t="shared" si="47"/>
        <v>17400</v>
      </c>
      <c r="G94" s="10"/>
      <c r="H94" s="10">
        <f t="shared" si="48"/>
        <v>0</v>
      </c>
      <c r="I94" s="10"/>
      <c r="J94" s="10">
        <f t="shared" si="49"/>
        <v>0</v>
      </c>
      <c r="K94" s="10">
        <f t="shared" si="50"/>
        <v>87</v>
      </c>
      <c r="L94" s="10">
        <f t="shared" si="51"/>
        <v>17400</v>
      </c>
    </row>
    <row r="95" spans="1:12" ht="17.5" x14ac:dyDescent="0.45">
      <c r="A95" s="7" t="s">
        <v>267</v>
      </c>
      <c r="B95" s="7"/>
      <c r="C95" s="8" t="s">
        <v>247</v>
      </c>
      <c r="D95" s="9">
        <v>200</v>
      </c>
      <c r="E95" s="10"/>
      <c r="F95" s="10">
        <f t="shared" ref="F95:F99" si="52">TRUNC(E95*$D95,0)</f>
        <v>0</v>
      </c>
      <c r="G95" s="10">
        <v>285</v>
      </c>
      <c r="H95" s="10">
        <f t="shared" ref="H95:H99" si="53">TRUNC(G95*$D95,0)</f>
        <v>57000</v>
      </c>
      <c r="I95" s="10"/>
      <c r="J95" s="10">
        <f t="shared" ref="J95:J99" si="54">TRUNC(I95*$D95,0)</f>
        <v>0</v>
      </c>
      <c r="K95" s="10">
        <f t="shared" ref="K95:K99" si="55">E95+G95+I95</f>
        <v>285</v>
      </c>
      <c r="L95" s="10">
        <f t="shared" ref="L95:L99" si="56">TRUNC(K95*$D95,0)</f>
        <v>57000</v>
      </c>
    </row>
    <row r="96" spans="1:12" ht="17.5" x14ac:dyDescent="0.45">
      <c r="A96" s="7" t="s">
        <v>268</v>
      </c>
      <c r="B96" s="7"/>
      <c r="C96" s="8" t="s">
        <v>247</v>
      </c>
      <c r="D96" s="9">
        <v>200</v>
      </c>
      <c r="E96" s="10"/>
      <c r="F96" s="10">
        <f t="shared" si="52"/>
        <v>0</v>
      </c>
      <c r="G96" s="10">
        <v>285</v>
      </c>
      <c r="H96" s="10">
        <f t="shared" si="53"/>
        <v>57000</v>
      </c>
      <c r="I96" s="10"/>
      <c r="J96" s="10">
        <f t="shared" si="54"/>
        <v>0</v>
      </c>
      <c r="K96" s="10">
        <f t="shared" si="55"/>
        <v>285</v>
      </c>
      <c r="L96" s="10">
        <f t="shared" si="56"/>
        <v>57000</v>
      </c>
    </row>
    <row r="97" spans="1:12" ht="17.5" x14ac:dyDescent="0.45">
      <c r="A97" s="7" t="s">
        <v>269</v>
      </c>
      <c r="B97" s="7"/>
      <c r="C97" s="8" t="s">
        <v>247</v>
      </c>
      <c r="D97" s="9">
        <v>200</v>
      </c>
      <c r="E97" s="10"/>
      <c r="F97" s="10">
        <f t="shared" si="52"/>
        <v>0</v>
      </c>
      <c r="G97" s="10">
        <v>285</v>
      </c>
      <c r="H97" s="10">
        <f t="shared" si="53"/>
        <v>57000</v>
      </c>
      <c r="I97" s="10"/>
      <c r="J97" s="10">
        <f t="shared" si="54"/>
        <v>0</v>
      </c>
      <c r="K97" s="10">
        <f t="shared" si="55"/>
        <v>285</v>
      </c>
      <c r="L97" s="10">
        <f t="shared" si="56"/>
        <v>57000</v>
      </c>
    </row>
    <row r="98" spans="1:12" ht="17.5" x14ac:dyDescent="0.45">
      <c r="A98" s="7" t="s">
        <v>270</v>
      </c>
      <c r="B98" s="7"/>
      <c r="C98" s="8" t="s">
        <v>247</v>
      </c>
      <c r="D98" s="9">
        <v>200</v>
      </c>
      <c r="E98" s="10"/>
      <c r="F98" s="10">
        <f t="shared" si="52"/>
        <v>0</v>
      </c>
      <c r="G98" s="10">
        <v>285</v>
      </c>
      <c r="H98" s="10">
        <f t="shared" si="53"/>
        <v>57000</v>
      </c>
      <c r="I98" s="10"/>
      <c r="J98" s="10">
        <f t="shared" si="54"/>
        <v>0</v>
      </c>
      <c r="K98" s="10">
        <f t="shared" si="55"/>
        <v>285</v>
      </c>
      <c r="L98" s="10">
        <f t="shared" si="56"/>
        <v>57000</v>
      </c>
    </row>
    <row r="99" spans="1:12" ht="17.5" x14ac:dyDescent="0.45">
      <c r="A99" s="7" t="s">
        <v>271</v>
      </c>
      <c r="B99" s="7"/>
      <c r="C99" s="8" t="s">
        <v>247</v>
      </c>
      <c r="D99" s="9">
        <v>200</v>
      </c>
      <c r="E99" s="10"/>
      <c r="F99" s="10">
        <f t="shared" si="52"/>
        <v>0</v>
      </c>
      <c r="G99" s="10">
        <v>285</v>
      </c>
      <c r="H99" s="10">
        <f t="shared" si="53"/>
        <v>57000</v>
      </c>
      <c r="I99" s="10"/>
      <c r="J99" s="10">
        <f t="shared" si="54"/>
        <v>0</v>
      </c>
      <c r="K99" s="10">
        <f t="shared" si="55"/>
        <v>285</v>
      </c>
      <c r="L99" s="10">
        <f t="shared" si="56"/>
        <v>57000</v>
      </c>
    </row>
    <row r="100" spans="1:12" ht="17.5" x14ac:dyDescent="0.45">
      <c r="A100" s="5" t="s">
        <v>286</v>
      </c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12"/>
    </row>
    <row r="101" spans="1:12" ht="17.5" x14ac:dyDescent="0.45">
      <c r="A101" s="7" t="s">
        <v>258</v>
      </c>
      <c r="B101" s="7" t="s">
        <v>172</v>
      </c>
      <c r="C101" s="8" t="s">
        <v>10</v>
      </c>
      <c r="D101" s="9">
        <v>2</v>
      </c>
      <c r="E101" s="10">
        <v>1570000</v>
      </c>
      <c r="F101" s="10">
        <f t="shared" ref="F101:F102" si="57">TRUNC(E101*$D101,0)</f>
        <v>3140000</v>
      </c>
      <c r="G101" s="10">
        <v>60000</v>
      </c>
      <c r="H101" s="10">
        <f t="shared" ref="H101:H102" si="58">TRUNC(G101*$D101,0)</f>
        <v>120000</v>
      </c>
      <c r="I101" s="10"/>
      <c r="J101" s="10">
        <f t="shared" ref="J101:J102" si="59">TRUNC(I101*$D101,0)</f>
        <v>0</v>
      </c>
      <c r="K101" s="10">
        <f t="shared" ref="K101:K102" si="60">E101+G101+I101</f>
        <v>1630000</v>
      </c>
      <c r="L101" s="10">
        <f t="shared" ref="L101:L102" si="61">TRUNC(K101*$D101,0)</f>
        <v>3260000</v>
      </c>
    </row>
    <row r="102" spans="1:12" ht="17.5" x14ac:dyDescent="0.45">
      <c r="A102" s="7" t="s">
        <v>259</v>
      </c>
      <c r="B102" s="7" t="s">
        <v>173</v>
      </c>
      <c r="C102" s="8" t="s">
        <v>10</v>
      </c>
      <c r="D102" s="9">
        <v>1</v>
      </c>
      <c r="E102" s="10">
        <v>68000</v>
      </c>
      <c r="F102" s="10">
        <f t="shared" si="57"/>
        <v>68000</v>
      </c>
      <c r="G102" s="10">
        <v>60000</v>
      </c>
      <c r="H102" s="10">
        <f t="shared" si="58"/>
        <v>60000</v>
      </c>
      <c r="I102" s="10"/>
      <c r="J102" s="10">
        <f t="shared" si="59"/>
        <v>0</v>
      </c>
      <c r="K102" s="10">
        <f t="shared" si="60"/>
        <v>128000</v>
      </c>
      <c r="L102" s="10">
        <f t="shared" si="61"/>
        <v>128000</v>
      </c>
    </row>
    <row r="103" spans="1:12" ht="17.5" x14ac:dyDescent="0.45">
      <c r="A103" s="7" t="s">
        <v>260</v>
      </c>
      <c r="B103" s="7" t="s">
        <v>174</v>
      </c>
      <c r="C103" s="8" t="s">
        <v>175</v>
      </c>
      <c r="D103" s="9">
        <v>33</v>
      </c>
      <c r="E103" s="10">
        <v>40000</v>
      </c>
      <c r="F103" s="10">
        <f t="shared" ref="F103" si="62">TRUNC(E103*$D103,0)</f>
        <v>1320000</v>
      </c>
      <c r="G103" s="10">
        <v>5000</v>
      </c>
      <c r="H103" s="10">
        <f t="shared" ref="H103" si="63">TRUNC(G103*$D103,0)</f>
        <v>165000</v>
      </c>
      <c r="I103" s="10">
        <v>1000</v>
      </c>
      <c r="J103" s="10">
        <f t="shared" ref="J103" si="64">TRUNC(I103*$D103,0)</f>
        <v>33000</v>
      </c>
      <c r="K103" s="10">
        <f t="shared" ref="K103" si="65">E103+G103+I103</f>
        <v>46000</v>
      </c>
      <c r="L103" s="10">
        <f t="shared" ref="L103" si="66">TRUNC(K103*$D103,0)</f>
        <v>1518000</v>
      </c>
    </row>
    <row r="104" spans="1:12" ht="17.5" x14ac:dyDescent="0.45">
      <c r="A104" s="7" t="s">
        <v>142</v>
      </c>
      <c r="B104" s="7" t="s">
        <v>172</v>
      </c>
      <c r="C104" s="8" t="s">
        <v>10</v>
      </c>
      <c r="D104" s="9">
        <v>2</v>
      </c>
      <c r="E104" s="10">
        <v>1570000</v>
      </c>
      <c r="F104" s="10">
        <f t="shared" ref="F104:F109" si="67">TRUNC(E104*$D104,0)</f>
        <v>3140000</v>
      </c>
      <c r="G104" s="10">
        <v>60000</v>
      </c>
      <c r="H104" s="10">
        <f t="shared" ref="H104:H109" si="68">TRUNC(G104*$D104,0)</f>
        <v>120000</v>
      </c>
      <c r="I104" s="10"/>
      <c r="J104" s="10">
        <f t="shared" ref="J104:J109" si="69">TRUNC(I104*$D104,0)</f>
        <v>0</v>
      </c>
      <c r="K104" s="10">
        <f t="shared" ref="K104:K109" si="70">E104+G104+I104</f>
        <v>1630000</v>
      </c>
      <c r="L104" s="10">
        <f t="shared" ref="L104:L109" si="71">TRUNC(K104*$D104,0)</f>
        <v>3260000</v>
      </c>
    </row>
    <row r="105" spans="1:12" ht="17.5" x14ac:dyDescent="0.45">
      <c r="A105" s="7" t="s">
        <v>84</v>
      </c>
      <c r="B105" s="7" t="s">
        <v>173</v>
      </c>
      <c r="C105" s="8" t="s">
        <v>10</v>
      </c>
      <c r="D105" s="9">
        <v>1</v>
      </c>
      <c r="E105" s="10">
        <v>68000</v>
      </c>
      <c r="F105" s="10">
        <f t="shared" si="67"/>
        <v>68000</v>
      </c>
      <c r="G105" s="10">
        <v>60000</v>
      </c>
      <c r="H105" s="10">
        <f t="shared" si="68"/>
        <v>60000</v>
      </c>
      <c r="I105" s="10"/>
      <c r="J105" s="10">
        <f t="shared" si="69"/>
        <v>0</v>
      </c>
      <c r="K105" s="10">
        <f t="shared" si="70"/>
        <v>128000</v>
      </c>
      <c r="L105" s="10">
        <f t="shared" si="71"/>
        <v>128000</v>
      </c>
    </row>
    <row r="106" spans="1:12" ht="17.5" x14ac:dyDescent="0.45">
      <c r="A106" s="7" t="s">
        <v>178</v>
      </c>
      <c r="B106" s="7" t="s">
        <v>174</v>
      </c>
      <c r="C106" s="8" t="s">
        <v>175</v>
      </c>
      <c r="D106" s="9">
        <v>29</v>
      </c>
      <c r="E106" s="10">
        <v>40000</v>
      </c>
      <c r="F106" s="10">
        <f t="shared" si="67"/>
        <v>1160000</v>
      </c>
      <c r="G106" s="10">
        <v>5000</v>
      </c>
      <c r="H106" s="10">
        <f t="shared" si="68"/>
        <v>145000</v>
      </c>
      <c r="I106" s="10">
        <v>1000</v>
      </c>
      <c r="J106" s="10">
        <f t="shared" si="69"/>
        <v>29000</v>
      </c>
      <c r="K106" s="10">
        <f t="shared" si="70"/>
        <v>46000</v>
      </c>
      <c r="L106" s="10">
        <f t="shared" si="71"/>
        <v>1334000</v>
      </c>
    </row>
    <row r="107" spans="1:12" ht="17.5" x14ac:dyDescent="0.45">
      <c r="A107" s="7" t="s">
        <v>143</v>
      </c>
      <c r="B107" s="7" t="s">
        <v>172</v>
      </c>
      <c r="C107" s="8" t="s">
        <v>10</v>
      </c>
      <c r="D107" s="9">
        <v>2</v>
      </c>
      <c r="E107" s="10">
        <v>1570000</v>
      </c>
      <c r="F107" s="10">
        <f t="shared" si="67"/>
        <v>3140000</v>
      </c>
      <c r="G107" s="10">
        <v>60000</v>
      </c>
      <c r="H107" s="10">
        <f t="shared" si="68"/>
        <v>120000</v>
      </c>
      <c r="I107" s="10"/>
      <c r="J107" s="10">
        <f t="shared" si="69"/>
        <v>0</v>
      </c>
      <c r="K107" s="10">
        <f t="shared" si="70"/>
        <v>1630000</v>
      </c>
      <c r="L107" s="10">
        <f t="shared" si="71"/>
        <v>3260000</v>
      </c>
    </row>
    <row r="108" spans="1:12" ht="17.5" x14ac:dyDescent="0.45">
      <c r="A108" s="7" t="s">
        <v>85</v>
      </c>
      <c r="B108" s="7" t="s">
        <v>173</v>
      </c>
      <c r="C108" s="8" t="s">
        <v>10</v>
      </c>
      <c r="D108" s="9">
        <v>1</v>
      </c>
      <c r="E108" s="10">
        <v>68000</v>
      </c>
      <c r="F108" s="10">
        <f t="shared" si="67"/>
        <v>68000</v>
      </c>
      <c r="G108" s="10">
        <v>60000</v>
      </c>
      <c r="H108" s="10">
        <f t="shared" si="68"/>
        <v>60000</v>
      </c>
      <c r="I108" s="10"/>
      <c r="J108" s="10">
        <f t="shared" si="69"/>
        <v>0</v>
      </c>
      <c r="K108" s="10">
        <f t="shared" si="70"/>
        <v>128000</v>
      </c>
      <c r="L108" s="10">
        <f t="shared" si="71"/>
        <v>128000</v>
      </c>
    </row>
    <row r="109" spans="1:12" ht="17.5" x14ac:dyDescent="0.45">
      <c r="A109" s="7" t="s">
        <v>179</v>
      </c>
      <c r="B109" s="7" t="s">
        <v>174</v>
      </c>
      <c r="C109" s="8" t="s">
        <v>175</v>
      </c>
      <c r="D109" s="9">
        <v>29</v>
      </c>
      <c r="E109" s="10">
        <v>40000</v>
      </c>
      <c r="F109" s="10">
        <f t="shared" si="67"/>
        <v>1160000</v>
      </c>
      <c r="G109" s="10">
        <v>5000</v>
      </c>
      <c r="H109" s="10">
        <f t="shared" si="68"/>
        <v>145000</v>
      </c>
      <c r="I109" s="10">
        <v>1000</v>
      </c>
      <c r="J109" s="10">
        <f t="shared" si="69"/>
        <v>29000</v>
      </c>
      <c r="K109" s="10">
        <f t="shared" si="70"/>
        <v>46000</v>
      </c>
      <c r="L109" s="10">
        <f t="shared" si="71"/>
        <v>1334000</v>
      </c>
    </row>
    <row r="110" spans="1:12" ht="17.5" x14ac:dyDescent="0.45">
      <c r="A110" s="7" t="s">
        <v>168</v>
      </c>
      <c r="B110" s="7" t="s">
        <v>172</v>
      </c>
      <c r="C110" s="8" t="s">
        <v>10</v>
      </c>
      <c r="D110" s="9">
        <v>2</v>
      </c>
      <c r="E110" s="10">
        <v>1570000</v>
      </c>
      <c r="F110" s="10">
        <f t="shared" ref="F110:F112" si="72">TRUNC(E110*$D110,0)</f>
        <v>3140000</v>
      </c>
      <c r="G110" s="10">
        <v>60000</v>
      </c>
      <c r="H110" s="10">
        <f t="shared" ref="H110:H112" si="73">TRUNC(G110*$D110,0)</f>
        <v>120000</v>
      </c>
      <c r="I110" s="10"/>
      <c r="J110" s="10">
        <f t="shared" ref="J110:J112" si="74">TRUNC(I110*$D110,0)</f>
        <v>0</v>
      </c>
      <c r="K110" s="10">
        <f t="shared" ref="K110:K112" si="75">E110+G110+I110</f>
        <v>1630000</v>
      </c>
      <c r="L110" s="10">
        <f t="shared" ref="L110:L112" si="76">TRUNC(K110*$D110,0)</f>
        <v>3260000</v>
      </c>
    </row>
    <row r="111" spans="1:12" ht="17.5" x14ac:dyDescent="0.45">
      <c r="A111" s="7" t="s">
        <v>169</v>
      </c>
      <c r="B111" s="7" t="s">
        <v>173</v>
      </c>
      <c r="C111" s="8" t="s">
        <v>10</v>
      </c>
      <c r="D111" s="9">
        <v>1</v>
      </c>
      <c r="E111" s="10">
        <v>68000</v>
      </c>
      <c r="F111" s="10">
        <f t="shared" si="72"/>
        <v>68000</v>
      </c>
      <c r="G111" s="10">
        <v>60000</v>
      </c>
      <c r="H111" s="10">
        <f t="shared" si="73"/>
        <v>60000</v>
      </c>
      <c r="I111" s="10"/>
      <c r="J111" s="10">
        <f t="shared" si="74"/>
        <v>0</v>
      </c>
      <c r="K111" s="10">
        <f t="shared" si="75"/>
        <v>128000</v>
      </c>
      <c r="L111" s="10">
        <f t="shared" si="76"/>
        <v>128000</v>
      </c>
    </row>
    <row r="112" spans="1:12" ht="17.5" x14ac:dyDescent="0.45">
      <c r="A112" s="7" t="s">
        <v>177</v>
      </c>
      <c r="B112" s="7" t="s">
        <v>174</v>
      </c>
      <c r="C112" s="8" t="s">
        <v>175</v>
      </c>
      <c r="D112" s="9">
        <v>29</v>
      </c>
      <c r="E112" s="10">
        <v>40000</v>
      </c>
      <c r="F112" s="10">
        <f t="shared" si="72"/>
        <v>1160000</v>
      </c>
      <c r="G112" s="10">
        <v>5000</v>
      </c>
      <c r="H112" s="10">
        <f t="shared" si="73"/>
        <v>145000</v>
      </c>
      <c r="I112" s="10">
        <v>1000</v>
      </c>
      <c r="J112" s="10">
        <f t="shared" si="74"/>
        <v>29000</v>
      </c>
      <c r="K112" s="10">
        <f t="shared" si="75"/>
        <v>46000</v>
      </c>
      <c r="L112" s="10">
        <f t="shared" si="76"/>
        <v>1334000</v>
      </c>
    </row>
    <row r="113" spans="1:12" ht="17.5" x14ac:dyDescent="0.45">
      <c r="A113" s="7" t="s">
        <v>170</v>
      </c>
      <c r="B113" s="7" t="s">
        <v>172</v>
      </c>
      <c r="C113" s="8" t="s">
        <v>10</v>
      </c>
      <c r="D113" s="9">
        <v>2</v>
      </c>
      <c r="E113" s="10">
        <v>1570000</v>
      </c>
      <c r="F113" s="10">
        <f t="shared" ref="F113:F115" si="77">TRUNC(E113*$D113,0)</f>
        <v>3140000</v>
      </c>
      <c r="G113" s="10">
        <v>60000</v>
      </c>
      <c r="H113" s="10">
        <f t="shared" ref="H113:H115" si="78">TRUNC(G113*$D113,0)</f>
        <v>120000</v>
      </c>
      <c r="I113" s="10"/>
      <c r="J113" s="10">
        <f t="shared" ref="J113:J115" si="79">TRUNC(I113*$D113,0)</f>
        <v>0</v>
      </c>
      <c r="K113" s="10">
        <f t="shared" ref="K113:K115" si="80">E113+G113+I113</f>
        <v>1630000</v>
      </c>
      <c r="L113" s="10">
        <f t="shared" ref="L113:L115" si="81">TRUNC(K113*$D113,0)</f>
        <v>3260000</v>
      </c>
    </row>
    <row r="114" spans="1:12" ht="17.5" x14ac:dyDescent="0.45">
      <c r="A114" s="7" t="s">
        <v>171</v>
      </c>
      <c r="B114" s="7" t="s">
        <v>173</v>
      </c>
      <c r="C114" s="8" t="s">
        <v>10</v>
      </c>
      <c r="D114" s="9">
        <v>1</v>
      </c>
      <c r="E114" s="10">
        <v>68000</v>
      </c>
      <c r="F114" s="10">
        <f t="shared" si="77"/>
        <v>68000</v>
      </c>
      <c r="G114" s="10">
        <v>60000</v>
      </c>
      <c r="H114" s="10">
        <f t="shared" si="78"/>
        <v>60000</v>
      </c>
      <c r="I114" s="10"/>
      <c r="J114" s="10">
        <f t="shared" si="79"/>
        <v>0</v>
      </c>
      <c r="K114" s="10">
        <f t="shared" si="80"/>
        <v>128000</v>
      </c>
      <c r="L114" s="10">
        <f t="shared" si="81"/>
        <v>128000</v>
      </c>
    </row>
    <row r="115" spans="1:12" ht="17.5" x14ac:dyDescent="0.45">
      <c r="A115" s="7" t="s">
        <v>176</v>
      </c>
      <c r="B115" s="7" t="s">
        <v>174</v>
      </c>
      <c r="C115" s="8" t="s">
        <v>175</v>
      </c>
      <c r="D115" s="9">
        <v>29</v>
      </c>
      <c r="E115" s="10">
        <v>40000</v>
      </c>
      <c r="F115" s="10">
        <f t="shared" si="77"/>
        <v>1160000</v>
      </c>
      <c r="G115" s="10">
        <v>5000</v>
      </c>
      <c r="H115" s="10">
        <f t="shared" si="78"/>
        <v>145000</v>
      </c>
      <c r="I115" s="10">
        <v>1000</v>
      </c>
      <c r="J115" s="10">
        <f t="shared" si="79"/>
        <v>29000</v>
      </c>
      <c r="K115" s="10">
        <f t="shared" si="80"/>
        <v>46000</v>
      </c>
      <c r="L115" s="10">
        <f t="shared" si="81"/>
        <v>1334000</v>
      </c>
    </row>
    <row r="116" spans="1:12" ht="17.5" x14ac:dyDescent="0.45">
      <c r="A116" s="5" t="s">
        <v>287</v>
      </c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12"/>
    </row>
    <row r="117" spans="1:12" ht="17.5" x14ac:dyDescent="0.45">
      <c r="A117" s="7" t="s">
        <v>261</v>
      </c>
      <c r="B117" s="7" t="s">
        <v>36</v>
      </c>
      <c r="C117" s="8" t="s">
        <v>11</v>
      </c>
      <c r="D117" s="9">
        <v>13.9</v>
      </c>
      <c r="E117" s="10">
        <v>2150</v>
      </c>
      <c r="F117" s="10">
        <f>TRUNC(E117*$D117,0)</f>
        <v>29885</v>
      </c>
      <c r="G117" s="10">
        <v>4290</v>
      </c>
      <c r="H117" s="10">
        <f>TRUNC(G117*$D117,0)</f>
        <v>59631</v>
      </c>
      <c r="I117" s="10"/>
      <c r="J117" s="10">
        <f>TRUNC(I117*$D117,0)</f>
        <v>0</v>
      </c>
      <c r="K117" s="10">
        <f>E117+G117+I117</f>
        <v>6440</v>
      </c>
      <c r="L117" s="10">
        <f>TRUNC(K117*$D117,0)</f>
        <v>89516</v>
      </c>
    </row>
    <row r="118" spans="1:12" ht="17.5" x14ac:dyDescent="0.45">
      <c r="A118" s="7" t="s">
        <v>82</v>
      </c>
      <c r="B118" s="7" t="s">
        <v>36</v>
      </c>
      <c r="C118" s="8" t="s">
        <v>11</v>
      </c>
      <c r="D118" s="9">
        <v>13.9</v>
      </c>
      <c r="E118" s="10">
        <v>2150</v>
      </c>
      <c r="F118" s="10">
        <f t="shared" ref="F118:F119" si="82">TRUNC(E118*$D118,0)</f>
        <v>29885</v>
      </c>
      <c r="G118" s="10">
        <v>4290</v>
      </c>
      <c r="H118" s="10">
        <f t="shared" ref="H118:H119" si="83">TRUNC(G118*$D118,0)</f>
        <v>59631</v>
      </c>
      <c r="I118" s="10"/>
      <c r="J118" s="10">
        <f t="shared" ref="J118:J119" si="84">TRUNC(I118*$D118,0)</f>
        <v>0</v>
      </c>
      <c r="K118" s="10">
        <f t="shared" ref="K118:K119" si="85">E118+G118+I118</f>
        <v>6440</v>
      </c>
      <c r="L118" s="10">
        <f t="shared" ref="L118:L119" si="86">TRUNC(K118*$D118,0)</f>
        <v>89516</v>
      </c>
    </row>
    <row r="119" spans="1:12" ht="17.5" x14ac:dyDescent="0.45">
      <c r="A119" s="7" t="s">
        <v>83</v>
      </c>
      <c r="B119" s="7" t="s">
        <v>36</v>
      </c>
      <c r="C119" s="8" t="s">
        <v>11</v>
      </c>
      <c r="D119" s="9">
        <v>13.9</v>
      </c>
      <c r="E119" s="10">
        <v>2150</v>
      </c>
      <c r="F119" s="10">
        <f t="shared" si="82"/>
        <v>29885</v>
      </c>
      <c r="G119" s="10">
        <v>4290</v>
      </c>
      <c r="H119" s="10">
        <f t="shared" si="83"/>
        <v>59631</v>
      </c>
      <c r="I119" s="10"/>
      <c r="J119" s="10">
        <f t="shared" si="84"/>
        <v>0</v>
      </c>
      <c r="K119" s="10">
        <f t="shared" si="85"/>
        <v>6440</v>
      </c>
      <c r="L119" s="10">
        <f t="shared" si="86"/>
        <v>89516</v>
      </c>
    </row>
    <row r="120" spans="1:12" ht="17.5" x14ac:dyDescent="0.45">
      <c r="A120" s="7" t="s">
        <v>180</v>
      </c>
      <c r="B120" s="7" t="s">
        <v>36</v>
      </c>
      <c r="C120" s="8" t="s">
        <v>11</v>
      </c>
      <c r="D120" s="9">
        <v>13.9</v>
      </c>
      <c r="E120" s="10">
        <v>2150</v>
      </c>
      <c r="F120" s="10">
        <f t="shared" ref="F120:F122" si="87">TRUNC(E120*$D120,0)</f>
        <v>29885</v>
      </c>
      <c r="G120" s="10">
        <v>4290</v>
      </c>
      <c r="H120" s="10">
        <f t="shared" ref="H120:H122" si="88">TRUNC(G120*$D120,0)</f>
        <v>59631</v>
      </c>
      <c r="I120" s="10"/>
      <c r="J120" s="10">
        <f t="shared" ref="J120:J122" si="89">TRUNC(I120*$D120,0)</f>
        <v>0</v>
      </c>
      <c r="K120" s="10">
        <f t="shared" ref="K120:K122" si="90">E120+G120+I120</f>
        <v>6440</v>
      </c>
      <c r="L120" s="10">
        <f t="shared" ref="L120:L122" si="91">TRUNC(K120*$D120,0)</f>
        <v>89516</v>
      </c>
    </row>
    <row r="121" spans="1:12" ht="17.5" x14ac:dyDescent="0.45">
      <c r="A121" s="7" t="s">
        <v>181</v>
      </c>
      <c r="B121" s="7" t="s">
        <v>36</v>
      </c>
      <c r="C121" s="8" t="s">
        <v>11</v>
      </c>
      <c r="D121" s="9">
        <v>13.9</v>
      </c>
      <c r="E121" s="10">
        <v>2150</v>
      </c>
      <c r="F121" s="10">
        <f t="shared" si="87"/>
        <v>29885</v>
      </c>
      <c r="G121" s="10">
        <v>4290</v>
      </c>
      <c r="H121" s="10">
        <f t="shared" si="88"/>
        <v>59631</v>
      </c>
      <c r="I121" s="10"/>
      <c r="J121" s="10">
        <f t="shared" si="89"/>
        <v>0</v>
      </c>
      <c r="K121" s="10">
        <f t="shared" si="90"/>
        <v>6440</v>
      </c>
      <c r="L121" s="10">
        <f t="shared" si="91"/>
        <v>89516</v>
      </c>
    </row>
    <row r="122" spans="1:12" ht="17.5" x14ac:dyDescent="0.45">
      <c r="A122" s="7" t="s">
        <v>182</v>
      </c>
      <c r="B122" s="7" t="s">
        <v>36</v>
      </c>
      <c r="C122" s="8" t="s">
        <v>11</v>
      </c>
      <c r="D122" s="9">
        <v>157.19999999999999</v>
      </c>
      <c r="E122" s="10">
        <v>2150</v>
      </c>
      <c r="F122" s="10">
        <f t="shared" si="87"/>
        <v>337980</v>
      </c>
      <c r="G122" s="10">
        <v>4290</v>
      </c>
      <c r="H122" s="10">
        <f t="shared" si="88"/>
        <v>674388</v>
      </c>
      <c r="I122" s="10"/>
      <c r="J122" s="10">
        <f t="shared" si="89"/>
        <v>0</v>
      </c>
      <c r="K122" s="10">
        <f t="shared" si="90"/>
        <v>6440</v>
      </c>
      <c r="L122" s="10">
        <f t="shared" si="91"/>
        <v>1012368</v>
      </c>
    </row>
    <row r="123" spans="1:12" ht="17.5" x14ac:dyDescent="0.45">
      <c r="A123" s="5" t="s">
        <v>288</v>
      </c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12"/>
    </row>
    <row r="124" spans="1:12" ht="17.5" x14ac:dyDescent="0.45">
      <c r="A124" s="7" t="s">
        <v>37</v>
      </c>
      <c r="B124" s="7" t="s">
        <v>39</v>
      </c>
      <c r="C124" s="8" t="s">
        <v>41</v>
      </c>
      <c r="D124" s="9">
        <v>37.6</v>
      </c>
      <c r="E124" s="10">
        <v>59000</v>
      </c>
      <c r="F124" s="10">
        <f t="shared" ref="F124:F125" si="92">TRUNC(E124*$D124,0)</f>
        <v>2218400</v>
      </c>
      <c r="G124" s="10">
        <v>65000</v>
      </c>
      <c r="H124" s="10">
        <f t="shared" ref="H124:H125" si="93">TRUNC(G124*$D124,0)</f>
        <v>2444000</v>
      </c>
      <c r="I124" s="10">
        <v>0</v>
      </c>
      <c r="J124" s="10">
        <f t="shared" ref="J124:J125" si="94">TRUNC(I124*$D124,0)</f>
        <v>0</v>
      </c>
      <c r="K124" s="10">
        <f t="shared" ref="K124:K125" si="95">E124+G124+I124</f>
        <v>124000</v>
      </c>
      <c r="L124" s="10">
        <f t="shared" ref="L124:L125" si="96">TRUNC(K124*$D124,0)</f>
        <v>4662400</v>
      </c>
    </row>
    <row r="125" spans="1:12" ht="17.5" x14ac:dyDescent="0.45">
      <c r="A125" s="7" t="s">
        <v>38</v>
      </c>
      <c r="B125" s="7" t="s">
        <v>40</v>
      </c>
      <c r="C125" s="8" t="s">
        <v>41</v>
      </c>
      <c r="D125" s="9">
        <v>30</v>
      </c>
      <c r="E125" s="10">
        <v>5000</v>
      </c>
      <c r="F125" s="10">
        <f t="shared" si="92"/>
        <v>150000</v>
      </c>
      <c r="G125" s="10">
        <v>6000</v>
      </c>
      <c r="H125" s="10">
        <f t="shared" si="93"/>
        <v>180000</v>
      </c>
      <c r="I125" s="10">
        <v>0</v>
      </c>
      <c r="J125" s="10">
        <f t="shared" si="94"/>
        <v>0</v>
      </c>
      <c r="K125" s="10">
        <f t="shared" si="95"/>
        <v>11000</v>
      </c>
      <c r="L125" s="10">
        <f t="shared" si="96"/>
        <v>330000</v>
      </c>
    </row>
    <row r="126" spans="1:12" ht="17.5" x14ac:dyDescent="0.45">
      <c r="A126" s="5" t="s">
        <v>289</v>
      </c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12"/>
    </row>
    <row r="127" spans="1:12" ht="17.5" x14ac:dyDescent="0.45">
      <c r="A127" s="7" t="s">
        <v>300</v>
      </c>
      <c r="B127" s="7"/>
      <c r="C127" s="8" t="s">
        <v>11</v>
      </c>
      <c r="D127" s="9">
        <v>680.9</v>
      </c>
      <c r="E127" s="10">
        <v>2190</v>
      </c>
      <c r="F127" s="10">
        <f t="shared" ref="F127" si="97">TRUNC(E127*$G127,0)</f>
        <v>8803800</v>
      </c>
      <c r="G127" s="10">
        <v>4020</v>
      </c>
      <c r="H127" s="10">
        <f t="shared" ref="H127" si="98">TRUNC(G127*$G127,0)</f>
        <v>16160400</v>
      </c>
      <c r="I127" s="10">
        <v>100</v>
      </c>
      <c r="J127" s="10">
        <f t="shared" ref="J127" si="99">TRUNC(I127*$G127,0)</f>
        <v>402000</v>
      </c>
      <c r="K127" s="10">
        <f t="shared" ref="K127" si="100">E127+G127+I127</f>
        <v>6310</v>
      </c>
      <c r="L127" s="10">
        <f t="shared" ref="L127:L128" si="101">TRUNC(K127*$D127,0)</f>
        <v>4296479</v>
      </c>
    </row>
    <row r="128" spans="1:12" ht="17.5" x14ac:dyDescent="0.45">
      <c r="A128" s="7" t="s">
        <v>301</v>
      </c>
      <c r="B128" s="7" t="s">
        <v>302</v>
      </c>
      <c r="C128" s="8" t="s">
        <v>11</v>
      </c>
      <c r="D128" s="9">
        <v>150.80000000000001</v>
      </c>
      <c r="E128" s="10">
        <v>85</v>
      </c>
      <c r="F128" s="10">
        <f>TRUNC(E128*$D128,0)</f>
        <v>12818</v>
      </c>
      <c r="G128" s="10">
        <v>5147</v>
      </c>
      <c r="H128" s="10">
        <f>TRUNC(G128*$D128,0)</f>
        <v>776167</v>
      </c>
      <c r="I128" s="10">
        <v>2880</v>
      </c>
      <c r="J128" s="10">
        <f>TRUNC(I128*$D128,0)</f>
        <v>434304</v>
      </c>
      <c r="K128" s="10">
        <f>E128+G128+I128</f>
        <v>8112</v>
      </c>
      <c r="L128" s="10">
        <f t="shared" si="101"/>
        <v>1223289</v>
      </c>
    </row>
    <row r="129" spans="1:12" ht="17.5" x14ac:dyDescent="0.45">
      <c r="A129" s="7" t="s">
        <v>118</v>
      </c>
      <c r="B129" s="7"/>
      <c r="C129" s="8" t="s">
        <v>11</v>
      </c>
      <c r="D129" s="9">
        <v>662.9</v>
      </c>
      <c r="E129" s="10">
        <v>2190</v>
      </c>
      <c r="F129" s="10">
        <f t="shared" ref="F129" si="102">TRUNC(E129*$G129,0)</f>
        <v>8803800</v>
      </c>
      <c r="G129" s="10">
        <v>4020</v>
      </c>
      <c r="H129" s="10">
        <f t="shared" ref="H129" si="103">TRUNC(G129*$G129,0)</f>
        <v>16160400</v>
      </c>
      <c r="I129" s="10">
        <v>100</v>
      </c>
      <c r="J129" s="10">
        <f t="shared" ref="J129" si="104">TRUNC(I129*$G129,0)</f>
        <v>402000</v>
      </c>
      <c r="K129" s="10">
        <f t="shared" ref="K129" si="105">E129+G129+I129</f>
        <v>6310</v>
      </c>
      <c r="L129" s="10">
        <f t="shared" ref="L129:L134" si="106">TRUNC(K129*$D129,0)</f>
        <v>4182899</v>
      </c>
    </row>
    <row r="130" spans="1:12" ht="17.5" x14ac:dyDescent="0.45">
      <c r="A130" s="7" t="s">
        <v>78</v>
      </c>
      <c r="B130" s="7" t="s">
        <v>302</v>
      </c>
      <c r="C130" s="8" t="s">
        <v>11</v>
      </c>
      <c r="D130" s="9">
        <v>130.54999999999998</v>
      </c>
      <c r="E130" s="10">
        <v>85</v>
      </c>
      <c r="F130" s="10">
        <f>TRUNC(E130*$D130,0)</f>
        <v>11096</v>
      </c>
      <c r="G130" s="10">
        <v>5147</v>
      </c>
      <c r="H130" s="10">
        <f>TRUNC(G130*$D130,0)</f>
        <v>671940</v>
      </c>
      <c r="I130" s="10">
        <v>2880</v>
      </c>
      <c r="J130" s="10">
        <f>TRUNC(I130*$D130,0)</f>
        <v>375984</v>
      </c>
      <c r="K130" s="10">
        <f>E130+G130+I130</f>
        <v>8112</v>
      </c>
      <c r="L130" s="10">
        <f t="shared" si="106"/>
        <v>1059021</v>
      </c>
    </row>
    <row r="131" spans="1:12" ht="17.5" x14ac:dyDescent="0.45">
      <c r="A131" s="7" t="s">
        <v>79</v>
      </c>
      <c r="B131" s="7" t="s">
        <v>42</v>
      </c>
      <c r="C131" s="8" t="s">
        <v>11</v>
      </c>
      <c r="D131" s="9">
        <v>83.649999999999991</v>
      </c>
      <c r="E131" s="10">
        <v>11000</v>
      </c>
      <c r="F131" s="10">
        <f>TRUNC(E131*$D131,0)</f>
        <v>920150</v>
      </c>
      <c r="G131" s="10">
        <v>14000</v>
      </c>
      <c r="H131" s="10">
        <f>TRUNC(G131*$D131,0)</f>
        <v>1171100</v>
      </c>
      <c r="I131" s="10"/>
      <c r="J131" s="10"/>
      <c r="K131" s="10">
        <f>E131+G131+I131</f>
        <v>25000</v>
      </c>
      <c r="L131" s="10">
        <f t="shared" si="106"/>
        <v>2091250</v>
      </c>
    </row>
    <row r="132" spans="1:12" ht="17.5" x14ac:dyDescent="0.45">
      <c r="A132" s="7" t="s">
        <v>119</v>
      </c>
      <c r="B132" s="7"/>
      <c r="C132" s="8" t="s">
        <v>11</v>
      </c>
      <c r="D132" s="9">
        <v>662.9</v>
      </c>
      <c r="E132" s="10">
        <v>2190</v>
      </c>
      <c r="F132" s="10">
        <f t="shared" ref="F132" si="107">TRUNC(E132*$G132,0)</f>
        <v>8803800</v>
      </c>
      <c r="G132" s="10">
        <v>4020</v>
      </c>
      <c r="H132" s="10">
        <f t="shared" ref="H132" si="108">TRUNC(G132*$G132,0)</f>
        <v>16160400</v>
      </c>
      <c r="I132" s="10">
        <v>100</v>
      </c>
      <c r="J132" s="10">
        <f t="shared" ref="J132" si="109">TRUNC(I132*$G132,0)</f>
        <v>402000</v>
      </c>
      <c r="K132" s="10">
        <f t="shared" ref="K132" si="110">E132+G132+I132</f>
        <v>6310</v>
      </c>
      <c r="L132" s="10">
        <f t="shared" si="106"/>
        <v>4182899</v>
      </c>
    </row>
    <row r="133" spans="1:12" ht="17.5" x14ac:dyDescent="0.45">
      <c r="A133" s="7" t="s">
        <v>80</v>
      </c>
      <c r="B133" s="7" t="s">
        <v>302</v>
      </c>
      <c r="C133" s="8" t="s">
        <v>11</v>
      </c>
      <c r="D133" s="9">
        <v>130.54999999999998</v>
      </c>
      <c r="E133" s="10">
        <v>85</v>
      </c>
      <c r="F133" s="10">
        <f>TRUNC(E133*$D133,0)</f>
        <v>11096</v>
      </c>
      <c r="G133" s="10">
        <v>5147</v>
      </c>
      <c r="H133" s="10">
        <f>TRUNC(G133*$D133,0)</f>
        <v>671940</v>
      </c>
      <c r="I133" s="10">
        <v>2880</v>
      </c>
      <c r="J133" s="10">
        <f>TRUNC(I133*$D133,0)</f>
        <v>375984</v>
      </c>
      <c r="K133" s="10">
        <f>E133+G133+I133</f>
        <v>8112</v>
      </c>
      <c r="L133" s="10">
        <f t="shared" si="106"/>
        <v>1059021</v>
      </c>
    </row>
    <row r="134" spans="1:12" ht="17.5" x14ac:dyDescent="0.45">
      <c r="A134" s="7" t="s">
        <v>81</v>
      </c>
      <c r="B134" s="7" t="s">
        <v>42</v>
      </c>
      <c r="C134" s="8" t="s">
        <v>11</v>
      </c>
      <c r="D134" s="9">
        <v>83.649999999999991</v>
      </c>
      <c r="E134" s="10">
        <v>11000</v>
      </c>
      <c r="F134" s="10">
        <f>TRUNC(E134*$D134,0)</f>
        <v>920150</v>
      </c>
      <c r="G134" s="10">
        <v>14000</v>
      </c>
      <c r="H134" s="10">
        <f>TRUNC(G134*$D134,0)</f>
        <v>1171100</v>
      </c>
      <c r="I134" s="10"/>
      <c r="J134" s="10"/>
      <c r="K134" s="10">
        <f>E134+G134+I134</f>
        <v>25000</v>
      </c>
      <c r="L134" s="10">
        <f t="shared" si="106"/>
        <v>2091250</v>
      </c>
    </row>
    <row r="135" spans="1:12" ht="17.5" x14ac:dyDescent="0.45">
      <c r="A135" s="7" t="s">
        <v>186</v>
      </c>
      <c r="B135" s="7"/>
      <c r="C135" s="8" t="s">
        <v>11</v>
      </c>
      <c r="D135" s="9">
        <v>662.9</v>
      </c>
      <c r="E135" s="10">
        <v>2190</v>
      </c>
      <c r="F135" s="10">
        <f t="shared" ref="F135" si="111">TRUNC(E135*$G135,0)</f>
        <v>8803800</v>
      </c>
      <c r="G135" s="10">
        <v>4020</v>
      </c>
      <c r="H135" s="10">
        <f t="shared" ref="H135" si="112">TRUNC(G135*$G135,0)</f>
        <v>16160400</v>
      </c>
      <c r="I135" s="10">
        <v>100</v>
      </c>
      <c r="J135" s="10">
        <f t="shared" ref="J135" si="113">TRUNC(I135*$G135,0)</f>
        <v>402000</v>
      </c>
      <c r="K135" s="10">
        <f t="shared" ref="K135" si="114">E135+G135+I135</f>
        <v>6310</v>
      </c>
      <c r="L135" s="10">
        <f t="shared" ref="L135:L140" si="115">TRUNC(K135*$D135,0)</f>
        <v>4182899</v>
      </c>
    </row>
    <row r="136" spans="1:12" ht="17.5" x14ac:dyDescent="0.45">
      <c r="A136" s="7" t="s">
        <v>187</v>
      </c>
      <c r="B136" s="7" t="s">
        <v>302</v>
      </c>
      <c r="C136" s="8" t="s">
        <v>11</v>
      </c>
      <c r="D136" s="9">
        <v>130.54999999999998</v>
      </c>
      <c r="E136" s="10">
        <v>85</v>
      </c>
      <c r="F136" s="10">
        <f>TRUNC(E136*$D136,0)</f>
        <v>11096</v>
      </c>
      <c r="G136" s="10">
        <v>5147</v>
      </c>
      <c r="H136" s="10">
        <f>TRUNC(G136*$D136,0)</f>
        <v>671940</v>
      </c>
      <c r="I136" s="10">
        <v>2880</v>
      </c>
      <c r="J136" s="10">
        <f>TRUNC(I136*$D136,0)</f>
        <v>375984</v>
      </c>
      <c r="K136" s="10">
        <f>E136+G136+I136</f>
        <v>8112</v>
      </c>
      <c r="L136" s="10">
        <f t="shared" si="115"/>
        <v>1059021</v>
      </c>
    </row>
    <row r="137" spans="1:12" ht="17.5" x14ac:dyDescent="0.45">
      <c r="A137" s="7" t="s">
        <v>188</v>
      </c>
      <c r="B137" s="7" t="s">
        <v>42</v>
      </c>
      <c r="C137" s="8" t="s">
        <v>11</v>
      </c>
      <c r="D137" s="9">
        <v>83.649999999999991</v>
      </c>
      <c r="E137" s="10">
        <v>11000</v>
      </c>
      <c r="F137" s="10">
        <f>TRUNC(E137*$D137,0)</f>
        <v>920150</v>
      </c>
      <c r="G137" s="10">
        <v>14000</v>
      </c>
      <c r="H137" s="10">
        <f>TRUNC(G137*$D137,0)</f>
        <v>1171100</v>
      </c>
      <c r="I137" s="10"/>
      <c r="J137" s="10"/>
      <c r="K137" s="10">
        <f>E137+G137+I137</f>
        <v>25000</v>
      </c>
      <c r="L137" s="10">
        <f t="shared" si="115"/>
        <v>2091250</v>
      </c>
    </row>
    <row r="138" spans="1:12" ht="17.5" x14ac:dyDescent="0.45">
      <c r="A138" s="7" t="s">
        <v>183</v>
      </c>
      <c r="B138" s="7"/>
      <c r="C138" s="8" t="s">
        <v>11</v>
      </c>
      <c r="D138" s="9">
        <v>662.9</v>
      </c>
      <c r="E138" s="10">
        <v>2190</v>
      </c>
      <c r="F138" s="10">
        <f t="shared" ref="F138" si="116">TRUNC(E138*$G138,0)</f>
        <v>8803800</v>
      </c>
      <c r="G138" s="10">
        <v>4020</v>
      </c>
      <c r="H138" s="10">
        <f t="shared" ref="H138" si="117">TRUNC(G138*$G138,0)</f>
        <v>16160400</v>
      </c>
      <c r="I138" s="10">
        <v>100</v>
      </c>
      <c r="J138" s="10">
        <f t="shared" ref="J138" si="118">TRUNC(I138*$G138,0)</f>
        <v>402000</v>
      </c>
      <c r="K138" s="10">
        <f t="shared" ref="K138" si="119">E138+G138+I138</f>
        <v>6310</v>
      </c>
      <c r="L138" s="10">
        <f t="shared" si="115"/>
        <v>4182899</v>
      </c>
    </row>
    <row r="139" spans="1:12" ht="17.5" x14ac:dyDescent="0.45">
      <c r="A139" s="7" t="s">
        <v>184</v>
      </c>
      <c r="B139" s="7" t="s">
        <v>302</v>
      </c>
      <c r="C139" s="8" t="s">
        <v>11</v>
      </c>
      <c r="D139" s="9">
        <v>130.54999999999998</v>
      </c>
      <c r="E139" s="10">
        <v>85</v>
      </c>
      <c r="F139" s="10">
        <f>TRUNC(E139*$D139,0)</f>
        <v>11096</v>
      </c>
      <c r="G139" s="10">
        <v>5147</v>
      </c>
      <c r="H139" s="10">
        <f>TRUNC(G139*$D139,0)</f>
        <v>671940</v>
      </c>
      <c r="I139" s="10">
        <v>2880</v>
      </c>
      <c r="J139" s="10">
        <f>TRUNC(I139*$D139,0)</f>
        <v>375984</v>
      </c>
      <c r="K139" s="10">
        <f>E139+G139+I139</f>
        <v>8112</v>
      </c>
      <c r="L139" s="10">
        <f t="shared" si="115"/>
        <v>1059021</v>
      </c>
    </row>
    <row r="140" spans="1:12" ht="17.5" x14ac:dyDescent="0.45">
      <c r="A140" s="7" t="s">
        <v>185</v>
      </c>
      <c r="B140" s="7" t="s">
        <v>42</v>
      </c>
      <c r="C140" s="8" t="s">
        <v>11</v>
      </c>
      <c r="D140" s="9">
        <v>83.649999999999991</v>
      </c>
      <c r="E140" s="10">
        <v>11000</v>
      </c>
      <c r="F140" s="10">
        <f>TRUNC(E140*$D140,0)</f>
        <v>920150</v>
      </c>
      <c r="G140" s="10">
        <v>14000</v>
      </c>
      <c r="H140" s="10">
        <f>TRUNC(G140*$D140,0)</f>
        <v>1171100</v>
      </c>
      <c r="I140" s="10"/>
      <c r="J140" s="10"/>
      <c r="K140" s="10">
        <f>E140+G140+I140</f>
        <v>25000</v>
      </c>
      <c r="L140" s="10">
        <f t="shared" si="115"/>
        <v>2091250</v>
      </c>
    </row>
    <row r="141" spans="1:12" ht="17.5" x14ac:dyDescent="0.45">
      <c r="A141" s="5" t="s">
        <v>290</v>
      </c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12"/>
    </row>
    <row r="142" spans="1:12" ht="17.5" x14ac:dyDescent="0.45">
      <c r="A142" s="7" t="s">
        <v>308</v>
      </c>
      <c r="B142" s="7" t="s">
        <v>192</v>
      </c>
      <c r="C142" s="8" t="s">
        <v>46</v>
      </c>
      <c r="D142" s="9">
        <v>1</v>
      </c>
      <c r="E142" s="10">
        <v>150000</v>
      </c>
      <c r="F142" s="10">
        <f t="shared" ref="F142:F143" si="120">TRUNC(E142*$D142,0)</f>
        <v>150000</v>
      </c>
      <c r="G142" s="10">
        <v>72000</v>
      </c>
      <c r="H142" s="10">
        <f t="shared" ref="H142:H143" si="121">TRUNC(G142*$D142,0)</f>
        <v>72000</v>
      </c>
      <c r="I142" s="10">
        <v>24630</v>
      </c>
      <c r="J142" s="10">
        <f t="shared" ref="J142:J143" si="122">TRUNC(I142*$D142,0)</f>
        <v>24630</v>
      </c>
      <c r="K142" s="10">
        <f t="shared" ref="K142:K143" si="123">E142+G142+I142</f>
        <v>246630</v>
      </c>
      <c r="L142" s="10">
        <f t="shared" ref="L142:L143" si="124">TRUNC(K142*$D142,0)</f>
        <v>246630</v>
      </c>
    </row>
    <row r="143" spans="1:12" ht="17.5" x14ac:dyDescent="0.45">
      <c r="A143" s="7" t="s">
        <v>309</v>
      </c>
      <c r="B143" s="7" t="s">
        <v>43</v>
      </c>
      <c r="C143" s="8" t="s">
        <v>46</v>
      </c>
      <c r="D143" s="9">
        <v>3</v>
      </c>
      <c r="E143" s="10">
        <v>180000</v>
      </c>
      <c r="F143" s="10">
        <f t="shared" si="120"/>
        <v>540000</v>
      </c>
      <c r="G143" s="10">
        <v>66000</v>
      </c>
      <c r="H143" s="10">
        <f t="shared" si="121"/>
        <v>198000</v>
      </c>
      <c r="I143" s="10">
        <v>14130</v>
      </c>
      <c r="J143" s="10">
        <f t="shared" si="122"/>
        <v>42390</v>
      </c>
      <c r="K143" s="10">
        <f t="shared" si="123"/>
        <v>260130</v>
      </c>
      <c r="L143" s="10">
        <f t="shared" si="124"/>
        <v>780390</v>
      </c>
    </row>
    <row r="144" spans="1:12" ht="17.5" x14ac:dyDescent="0.45">
      <c r="A144" s="7" t="s">
        <v>193</v>
      </c>
      <c r="B144" s="7" t="s">
        <v>44</v>
      </c>
      <c r="C144" s="8" t="s">
        <v>46</v>
      </c>
      <c r="D144" s="9">
        <v>1</v>
      </c>
      <c r="E144" s="10">
        <v>880000</v>
      </c>
      <c r="F144" s="10">
        <f t="shared" ref="F144:F146" si="125">TRUNC(E144*$D144,0)</f>
        <v>880000</v>
      </c>
      <c r="G144" s="10">
        <v>210000</v>
      </c>
      <c r="H144" s="10">
        <f t="shared" ref="H144:H146" si="126">TRUNC(G144*$D144,0)</f>
        <v>210000</v>
      </c>
      <c r="I144" s="10"/>
      <c r="J144" s="10">
        <f t="shared" ref="J144:J145" si="127">TRUNC(I144*$D144,0)</f>
        <v>0</v>
      </c>
      <c r="K144" s="10">
        <f t="shared" ref="K144:K146" si="128">E144+G144+I144</f>
        <v>1090000</v>
      </c>
      <c r="L144" s="10">
        <f t="shared" ref="L144:L146" si="129">TRUNC(K144*$D144,0)</f>
        <v>1090000</v>
      </c>
    </row>
    <row r="145" spans="1:12" ht="17.5" x14ac:dyDescent="0.45">
      <c r="A145" s="7" t="s">
        <v>77</v>
      </c>
      <c r="B145" s="7" t="s">
        <v>215</v>
      </c>
      <c r="C145" s="8" t="s">
        <v>46</v>
      </c>
      <c r="D145" s="9">
        <v>3</v>
      </c>
      <c r="E145" s="10">
        <v>148000</v>
      </c>
      <c r="F145" s="10">
        <f t="shared" si="125"/>
        <v>444000</v>
      </c>
      <c r="G145" s="10">
        <v>18000</v>
      </c>
      <c r="H145" s="10">
        <f t="shared" si="126"/>
        <v>54000</v>
      </c>
      <c r="I145" s="10"/>
      <c r="J145" s="10">
        <f t="shared" si="127"/>
        <v>0</v>
      </c>
      <c r="K145" s="10">
        <f t="shared" si="128"/>
        <v>166000</v>
      </c>
      <c r="L145" s="10">
        <f t="shared" si="129"/>
        <v>498000</v>
      </c>
    </row>
    <row r="146" spans="1:12" ht="17.5" x14ac:dyDescent="0.45">
      <c r="A146" s="7" t="s">
        <v>199</v>
      </c>
      <c r="B146" s="7"/>
      <c r="C146" s="8" t="s">
        <v>46</v>
      </c>
      <c r="D146" s="9">
        <v>1</v>
      </c>
      <c r="E146" s="10">
        <v>300000</v>
      </c>
      <c r="F146" s="10">
        <f t="shared" si="125"/>
        <v>300000</v>
      </c>
      <c r="G146" s="10">
        <v>3450</v>
      </c>
      <c r="H146" s="10">
        <f t="shared" si="126"/>
        <v>3450</v>
      </c>
      <c r="I146" s="10"/>
      <c r="J146" s="10"/>
      <c r="K146" s="10">
        <f t="shared" si="128"/>
        <v>303450</v>
      </c>
      <c r="L146" s="10">
        <f t="shared" si="129"/>
        <v>303450</v>
      </c>
    </row>
    <row r="147" spans="1:12" ht="17.5" x14ac:dyDescent="0.45">
      <c r="A147" s="7" t="s">
        <v>194</v>
      </c>
      <c r="B147" s="7" t="s">
        <v>189</v>
      </c>
      <c r="C147" s="8" t="s">
        <v>46</v>
      </c>
      <c r="D147" s="9">
        <v>1</v>
      </c>
      <c r="E147" s="10">
        <v>1940000</v>
      </c>
      <c r="F147" s="10">
        <f t="shared" ref="F147:F148" si="130">TRUNC(E147*$D147,0)</f>
        <v>1940000</v>
      </c>
      <c r="G147" s="10"/>
      <c r="H147" s="10">
        <f t="shared" ref="H147:H148" si="131">TRUNC(G147*$D147,0)</f>
        <v>0</v>
      </c>
      <c r="I147" s="10">
        <v>100000</v>
      </c>
      <c r="J147" s="10">
        <f t="shared" ref="J147" si="132">TRUNC(I147*$D147,0)</f>
        <v>100000</v>
      </c>
      <c r="K147" s="10">
        <f t="shared" ref="K147:K148" si="133">E147+G147+I147</f>
        <v>2040000</v>
      </c>
      <c r="L147" s="10">
        <f t="shared" ref="L147:L148" si="134">TRUNC(K147*$D147,0)</f>
        <v>2040000</v>
      </c>
    </row>
    <row r="148" spans="1:12" ht="17.5" x14ac:dyDescent="0.45">
      <c r="A148" s="7" t="s">
        <v>195</v>
      </c>
      <c r="B148" s="7" t="s">
        <v>190</v>
      </c>
      <c r="C148" s="8" t="s">
        <v>46</v>
      </c>
      <c r="D148" s="9">
        <v>1</v>
      </c>
      <c r="E148" s="10">
        <v>1240000</v>
      </c>
      <c r="F148" s="10">
        <f t="shared" si="130"/>
        <v>1240000</v>
      </c>
      <c r="G148" s="10"/>
      <c r="H148" s="10">
        <f t="shared" si="131"/>
        <v>0</v>
      </c>
      <c r="I148" s="10">
        <v>100000</v>
      </c>
      <c r="J148" s="10"/>
      <c r="K148" s="10">
        <f t="shared" si="133"/>
        <v>1340000</v>
      </c>
      <c r="L148" s="10">
        <f t="shared" si="134"/>
        <v>1340000</v>
      </c>
    </row>
    <row r="149" spans="1:12" ht="17.5" x14ac:dyDescent="0.45">
      <c r="A149" s="7" t="s">
        <v>196</v>
      </c>
      <c r="B149" s="7" t="s">
        <v>191</v>
      </c>
      <c r="C149" s="8" t="s">
        <v>46</v>
      </c>
      <c r="D149" s="9">
        <v>12</v>
      </c>
      <c r="E149" s="10">
        <v>450000</v>
      </c>
      <c r="F149" s="10">
        <f t="shared" ref="F149" si="135">TRUNC(E149*$D149,0)</f>
        <v>5400000</v>
      </c>
      <c r="G149" s="10"/>
      <c r="H149" s="10">
        <f t="shared" ref="H149" si="136">TRUNC(G149*$D149,0)</f>
        <v>0</v>
      </c>
      <c r="I149" s="10"/>
      <c r="J149" s="10"/>
      <c r="K149" s="10">
        <f t="shared" ref="K149" si="137">E149+G149+I149</f>
        <v>450000</v>
      </c>
      <c r="L149" s="10">
        <f t="shared" ref="L149" si="138">TRUNC(K149*$D149,0)</f>
        <v>5400000</v>
      </c>
    </row>
    <row r="150" spans="1:12" ht="17.5" x14ac:dyDescent="0.45">
      <c r="A150" s="7" t="s">
        <v>197</v>
      </c>
      <c r="B150" s="7"/>
      <c r="C150" s="8" t="s">
        <v>46</v>
      </c>
      <c r="D150" s="9">
        <v>4</v>
      </c>
      <c r="E150" s="10">
        <v>300000</v>
      </c>
      <c r="F150" s="10">
        <f t="shared" ref="F150:F155" si="139">TRUNC(E150*$D150,0)</f>
        <v>1200000</v>
      </c>
      <c r="G150" s="10">
        <v>3450</v>
      </c>
      <c r="H150" s="10">
        <f t="shared" ref="H150:H155" si="140">TRUNC(G150*$D150,0)</f>
        <v>13800</v>
      </c>
      <c r="I150" s="10"/>
      <c r="J150" s="10"/>
      <c r="K150" s="10">
        <f t="shared" ref="K150:K155" si="141">E150+G150+I150</f>
        <v>303450</v>
      </c>
      <c r="L150" s="10">
        <f t="shared" ref="L150:L155" si="142">TRUNC(K150*$D150,0)</f>
        <v>1213800</v>
      </c>
    </row>
    <row r="151" spans="1:12" ht="17.5" x14ac:dyDescent="0.45">
      <c r="A151" s="7" t="s">
        <v>198</v>
      </c>
      <c r="B151" s="7" t="s">
        <v>192</v>
      </c>
      <c r="C151" s="8" t="s">
        <v>46</v>
      </c>
      <c r="D151" s="9">
        <v>1</v>
      </c>
      <c r="E151" s="10">
        <v>150000</v>
      </c>
      <c r="F151" s="10">
        <f t="shared" si="139"/>
        <v>150000</v>
      </c>
      <c r="G151" s="10">
        <v>72000</v>
      </c>
      <c r="H151" s="10">
        <f t="shared" si="140"/>
        <v>72000</v>
      </c>
      <c r="I151" s="10">
        <v>24630</v>
      </c>
      <c r="J151" s="10">
        <f t="shared" ref="J151:J153" si="143">TRUNC(I151*$D151,0)</f>
        <v>24630</v>
      </c>
      <c r="K151" s="10">
        <f t="shared" si="141"/>
        <v>246630</v>
      </c>
      <c r="L151" s="10">
        <f t="shared" si="142"/>
        <v>246630</v>
      </c>
    </row>
    <row r="152" spans="1:12" ht="17.5" x14ac:dyDescent="0.45">
      <c r="A152" s="7" t="s">
        <v>218</v>
      </c>
      <c r="B152" s="7" t="s">
        <v>43</v>
      </c>
      <c r="C152" s="8" t="s">
        <v>46</v>
      </c>
      <c r="D152" s="9">
        <v>2</v>
      </c>
      <c r="E152" s="10">
        <v>180000</v>
      </c>
      <c r="F152" s="10">
        <f t="shared" si="139"/>
        <v>360000</v>
      </c>
      <c r="G152" s="10">
        <v>66000</v>
      </c>
      <c r="H152" s="10">
        <f t="shared" si="140"/>
        <v>132000</v>
      </c>
      <c r="I152" s="10">
        <v>14130</v>
      </c>
      <c r="J152" s="10">
        <f t="shared" si="143"/>
        <v>28260</v>
      </c>
      <c r="K152" s="10">
        <f t="shared" si="141"/>
        <v>260130</v>
      </c>
      <c r="L152" s="10">
        <f t="shared" si="142"/>
        <v>520260</v>
      </c>
    </row>
    <row r="153" spans="1:12" ht="17.5" x14ac:dyDescent="0.45">
      <c r="A153" s="7" t="s">
        <v>200</v>
      </c>
      <c r="B153" s="7" t="s">
        <v>189</v>
      </c>
      <c r="C153" s="8" t="s">
        <v>46</v>
      </c>
      <c r="D153" s="9">
        <v>1</v>
      </c>
      <c r="E153" s="10">
        <v>1940000</v>
      </c>
      <c r="F153" s="10">
        <f t="shared" si="139"/>
        <v>1940000</v>
      </c>
      <c r="G153" s="10"/>
      <c r="H153" s="10">
        <f t="shared" si="140"/>
        <v>0</v>
      </c>
      <c r="I153" s="10">
        <v>100000</v>
      </c>
      <c r="J153" s="10">
        <f t="shared" si="143"/>
        <v>100000</v>
      </c>
      <c r="K153" s="10">
        <f t="shared" si="141"/>
        <v>2040000</v>
      </c>
      <c r="L153" s="10">
        <f t="shared" si="142"/>
        <v>2040000</v>
      </c>
    </row>
    <row r="154" spans="1:12" ht="17.5" x14ac:dyDescent="0.45">
      <c r="A154" s="7" t="s">
        <v>201</v>
      </c>
      <c r="B154" s="7" t="s">
        <v>190</v>
      </c>
      <c r="C154" s="8" t="s">
        <v>46</v>
      </c>
      <c r="D154" s="9">
        <v>1</v>
      </c>
      <c r="E154" s="10">
        <v>1240000</v>
      </c>
      <c r="F154" s="10">
        <f t="shared" si="139"/>
        <v>1240000</v>
      </c>
      <c r="G154" s="10"/>
      <c r="H154" s="10">
        <f t="shared" si="140"/>
        <v>0</v>
      </c>
      <c r="I154" s="10">
        <v>100000</v>
      </c>
      <c r="J154" s="10"/>
      <c r="K154" s="10">
        <f t="shared" si="141"/>
        <v>1340000</v>
      </c>
      <c r="L154" s="10">
        <f t="shared" si="142"/>
        <v>1340000</v>
      </c>
    </row>
    <row r="155" spans="1:12" ht="17.5" x14ac:dyDescent="0.45">
      <c r="A155" s="7" t="s">
        <v>202</v>
      </c>
      <c r="B155" s="7" t="s">
        <v>191</v>
      </c>
      <c r="C155" s="8" t="s">
        <v>46</v>
      </c>
      <c r="D155" s="9">
        <v>12</v>
      </c>
      <c r="E155" s="10">
        <v>450000</v>
      </c>
      <c r="F155" s="10">
        <f t="shared" si="139"/>
        <v>5400000</v>
      </c>
      <c r="G155" s="10"/>
      <c r="H155" s="10">
        <f t="shared" si="140"/>
        <v>0</v>
      </c>
      <c r="I155" s="10"/>
      <c r="J155" s="10"/>
      <c r="K155" s="10">
        <f t="shared" si="141"/>
        <v>450000</v>
      </c>
      <c r="L155" s="10">
        <f t="shared" si="142"/>
        <v>5400000</v>
      </c>
    </row>
    <row r="156" spans="1:12" ht="17.5" x14ac:dyDescent="0.45">
      <c r="A156" s="7" t="s">
        <v>203</v>
      </c>
      <c r="B156" s="7"/>
      <c r="C156" s="8" t="s">
        <v>46</v>
      </c>
      <c r="D156" s="9">
        <v>4</v>
      </c>
      <c r="E156" s="10">
        <v>300000</v>
      </c>
      <c r="F156" s="10">
        <f t="shared" ref="F156:F161" si="144">TRUNC(E156*$D156,0)</f>
        <v>1200000</v>
      </c>
      <c r="G156" s="10">
        <v>3450</v>
      </c>
      <c r="H156" s="10">
        <f t="shared" ref="H156:H161" si="145">TRUNC(G156*$D156,0)</f>
        <v>13800</v>
      </c>
      <c r="I156" s="10"/>
      <c r="J156" s="10"/>
      <c r="K156" s="10">
        <f t="shared" ref="K156:K161" si="146">E156+G156+I156</f>
        <v>303450</v>
      </c>
      <c r="L156" s="10">
        <f t="shared" ref="L156:L161" si="147">TRUNC(K156*$D156,0)</f>
        <v>1213800</v>
      </c>
    </row>
    <row r="157" spans="1:12" ht="17.5" x14ac:dyDescent="0.45">
      <c r="A157" s="7" t="s">
        <v>204</v>
      </c>
      <c r="B157" s="7" t="s">
        <v>192</v>
      </c>
      <c r="C157" s="8" t="s">
        <v>46</v>
      </c>
      <c r="D157" s="9">
        <v>1</v>
      </c>
      <c r="E157" s="10">
        <v>150000</v>
      </c>
      <c r="F157" s="10">
        <f t="shared" si="144"/>
        <v>150000</v>
      </c>
      <c r="G157" s="10">
        <v>72000</v>
      </c>
      <c r="H157" s="10">
        <f t="shared" si="145"/>
        <v>72000</v>
      </c>
      <c r="I157" s="10">
        <v>24630</v>
      </c>
      <c r="J157" s="10">
        <f t="shared" ref="J157:J159" si="148">TRUNC(I157*$D157,0)</f>
        <v>24630</v>
      </c>
      <c r="K157" s="10">
        <f t="shared" si="146"/>
        <v>246630</v>
      </c>
      <c r="L157" s="10">
        <f t="shared" si="147"/>
        <v>246630</v>
      </c>
    </row>
    <row r="158" spans="1:12" ht="17.5" x14ac:dyDescent="0.45">
      <c r="A158" s="7" t="s">
        <v>219</v>
      </c>
      <c r="B158" s="7" t="s">
        <v>43</v>
      </c>
      <c r="C158" s="8" t="s">
        <v>46</v>
      </c>
      <c r="D158" s="9">
        <v>2</v>
      </c>
      <c r="E158" s="10">
        <v>180000</v>
      </c>
      <c r="F158" s="10">
        <f t="shared" si="144"/>
        <v>360000</v>
      </c>
      <c r="G158" s="10">
        <v>66000</v>
      </c>
      <c r="H158" s="10">
        <f t="shared" si="145"/>
        <v>132000</v>
      </c>
      <c r="I158" s="10">
        <v>14130</v>
      </c>
      <c r="J158" s="10">
        <f t="shared" si="148"/>
        <v>28260</v>
      </c>
      <c r="K158" s="10">
        <f t="shared" si="146"/>
        <v>260130</v>
      </c>
      <c r="L158" s="10">
        <f t="shared" si="147"/>
        <v>520260</v>
      </c>
    </row>
    <row r="159" spans="1:12" ht="17.5" x14ac:dyDescent="0.45">
      <c r="A159" s="7" t="s">
        <v>205</v>
      </c>
      <c r="B159" s="7" t="s">
        <v>189</v>
      </c>
      <c r="C159" s="8" t="s">
        <v>46</v>
      </c>
      <c r="D159" s="9">
        <v>1</v>
      </c>
      <c r="E159" s="10">
        <v>1940000</v>
      </c>
      <c r="F159" s="10">
        <f t="shared" si="144"/>
        <v>1940000</v>
      </c>
      <c r="G159" s="10"/>
      <c r="H159" s="10">
        <f t="shared" si="145"/>
        <v>0</v>
      </c>
      <c r="I159" s="10">
        <v>100000</v>
      </c>
      <c r="J159" s="10">
        <f t="shared" si="148"/>
        <v>100000</v>
      </c>
      <c r="K159" s="10">
        <f t="shared" si="146"/>
        <v>2040000</v>
      </c>
      <c r="L159" s="10">
        <f t="shared" si="147"/>
        <v>2040000</v>
      </c>
    </row>
    <row r="160" spans="1:12" ht="17.5" x14ac:dyDescent="0.45">
      <c r="A160" s="7" t="s">
        <v>206</v>
      </c>
      <c r="B160" s="7" t="s">
        <v>190</v>
      </c>
      <c r="C160" s="8" t="s">
        <v>46</v>
      </c>
      <c r="D160" s="9">
        <v>1</v>
      </c>
      <c r="E160" s="10">
        <v>1240000</v>
      </c>
      <c r="F160" s="10">
        <f t="shared" si="144"/>
        <v>1240000</v>
      </c>
      <c r="G160" s="10"/>
      <c r="H160" s="10">
        <f t="shared" si="145"/>
        <v>0</v>
      </c>
      <c r="I160" s="10">
        <v>100000</v>
      </c>
      <c r="J160" s="10"/>
      <c r="K160" s="10">
        <f t="shared" si="146"/>
        <v>1340000</v>
      </c>
      <c r="L160" s="10">
        <f t="shared" si="147"/>
        <v>1340000</v>
      </c>
    </row>
    <row r="161" spans="1:12" ht="17.5" x14ac:dyDescent="0.45">
      <c r="A161" s="7" t="s">
        <v>207</v>
      </c>
      <c r="B161" s="7" t="s">
        <v>191</v>
      </c>
      <c r="C161" s="8" t="s">
        <v>46</v>
      </c>
      <c r="D161" s="9">
        <v>12</v>
      </c>
      <c r="E161" s="10">
        <v>450000</v>
      </c>
      <c r="F161" s="10">
        <f t="shared" si="144"/>
        <v>5400000</v>
      </c>
      <c r="G161" s="10"/>
      <c r="H161" s="10">
        <f t="shared" si="145"/>
        <v>0</v>
      </c>
      <c r="I161" s="10"/>
      <c r="J161" s="10"/>
      <c r="K161" s="10">
        <f t="shared" si="146"/>
        <v>450000</v>
      </c>
      <c r="L161" s="10">
        <f t="shared" si="147"/>
        <v>5400000</v>
      </c>
    </row>
    <row r="162" spans="1:12" ht="17.5" x14ac:dyDescent="0.45">
      <c r="A162" s="7" t="s">
        <v>208</v>
      </c>
      <c r="B162" s="7"/>
      <c r="C162" s="8" t="s">
        <v>46</v>
      </c>
      <c r="D162" s="9">
        <v>4</v>
      </c>
      <c r="E162" s="10">
        <v>300000</v>
      </c>
      <c r="F162" s="10">
        <f t="shared" ref="F162:F169" si="149">TRUNC(E162*$D162,0)</f>
        <v>1200000</v>
      </c>
      <c r="G162" s="10">
        <v>3450</v>
      </c>
      <c r="H162" s="10">
        <f t="shared" ref="H162:H169" si="150">TRUNC(G162*$D162,0)</f>
        <v>13800</v>
      </c>
      <c r="I162" s="10"/>
      <c r="J162" s="10"/>
      <c r="K162" s="10">
        <f t="shared" ref="K162:K169" si="151">E162+G162+I162</f>
        <v>303450</v>
      </c>
      <c r="L162" s="10">
        <f t="shared" ref="L162:L169" si="152">TRUNC(K162*$D162,0)</f>
        <v>1213800</v>
      </c>
    </row>
    <row r="163" spans="1:12" ht="17.5" x14ac:dyDescent="0.45">
      <c r="A163" s="7" t="s">
        <v>209</v>
      </c>
      <c r="B163" s="7" t="s">
        <v>192</v>
      </c>
      <c r="C163" s="8" t="s">
        <v>46</v>
      </c>
      <c r="D163" s="9">
        <v>1</v>
      </c>
      <c r="E163" s="10">
        <v>150000</v>
      </c>
      <c r="F163" s="10">
        <f t="shared" si="149"/>
        <v>150000</v>
      </c>
      <c r="G163" s="10">
        <v>72000</v>
      </c>
      <c r="H163" s="10">
        <f t="shared" si="150"/>
        <v>72000</v>
      </c>
      <c r="I163" s="10">
        <v>24630</v>
      </c>
      <c r="J163" s="10">
        <f t="shared" ref="J163:J165" si="153">TRUNC(I163*$D163,0)</f>
        <v>24630</v>
      </c>
      <c r="K163" s="10">
        <f t="shared" si="151"/>
        <v>246630</v>
      </c>
      <c r="L163" s="10">
        <f t="shared" si="152"/>
        <v>246630</v>
      </c>
    </row>
    <row r="164" spans="1:12" ht="17.5" x14ac:dyDescent="0.45">
      <c r="A164" s="7" t="s">
        <v>220</v>
      </c>
      <c r="B164" s="7" t="s">
        <v>43</v>
      </c>
      <c r="C164" s="8" t="s">
        <v>46</v>
      </c>
      <c r="D164" s="9">
        <v>2</v>
      </c>
      <c r="E164" s="10">
        <v>180000</v>
      </c>
      <c r="F164" s="10">
        <f t="shared" si="149"/>
        <v>360000</v>
      </c>
      <c r="G164" s="10">
        <v>66000</v>
      </c>
      <c r="H164" s="10">
        <f t="shared" si="150"/>
        <v>132000</v>
      </c>
      <c r="I164" s="10">
        <v>14130</v>
      </c>
      <c r="J164" s="10">
        <f t="shared" si="153"/>
        <v>28260</v>
      </c>
      <c r="K164" s="10">
        <f t="shared" si="151"/>
        <v>260130</v>
      </c>
      <c r="L164" s="10">
        <f t="shared" si="152"/>
        <v>520260</v>
      </c>
    </row>
    <row r="165" spans="1:12" ht="17.5" x14ac:dyDescent="0.45">
      <c r="A165" s="7" t="s">
        <v>210</v>
      </c>
      <c r="B165" s="7" t="s">
        <v>189</v>
      </c>
      <c r="C165" s="8" t="s">
        <v>46</v>
      </c>
      <c r="D165" s="9">
        <v>1</v>
      </c>
      <c r="E165" s="10">
        <v>1940000</v>
      </c>
      <c r="F165" s="10">
        <f t="shared" si="149"/>
        <v>1940000</v>
      </c>
      <c r="G165" s="10"/>
      <c r="H165" s="10">
        <f t="shared" si="150"/>
        <v>0</v>
      </c>
      <c r="I165" s="10">
        <v>100000</v>
      </c>
      <c r="J165" s="10">
        <f t="shared" si="153"/>
        <v>100000</v>
      </c>
      <c r="K165" s="10">
        <f t="shared" si="151"/>
        <v>2040000</v>
      </c>
      <c r="L165" s="10">
        <f t="shared" si="152"/>
        <v>2040000</v>
      </c>
    </row>
    <row r="166" spans="1:12" ht="17.5" x14ac:dyDescent="0.45">
      <c r="A166" s="7" t="s">
        <v>211</v>
      </c>
      <c r="B166" s="7" t="s">
        <v>190</v>
      </c>
      <c r="C166" s="8" t="s">
        <v>46</v>
      </c>
      <c r="D166" s="9">
        <v>1</v>
      </c>
      <c r="E166" s="10">
        <v>1240000</v>
      </c>
      <c r="F166" s="10">
        <f t="shared" si="149"/>
        <v>1240000</v>
      </c>
      <c r="G166" s="10"/>
      <c r="H166" s="10">
        <f t="shared" si="150"/>
        <v>0</v>
      </c>
      <c r="I166" s="10">
        <v>100000</v>
      </c>
      <c r="J166" s="10"/>
      <c r="K166" s="10">
        <f t="shared" si="151"/>
        <v>1340000</v>
      </c>
      <c r="L166" s="10">
        <f t="shared" si="152"/>
        <v>1340000</v>
      </c>
    </row>
    <row r="167" spans="1:12" ht="17.5" x14ac:dyDescent="0.45">
      <c r="A167" s="7" t="s">
        <v>212</v>
      </c>
      <c r="B167" s="7" t="s">
        <v>191</v>
      </c>
      <c r="C167" s="8" t="s">
        <v>46</v>
      </c>
      <c r="D167" s="9">
        <v>12</v>
      </c>
      <c r="E167" s="10">
        <v>450000</v>
      </c>
      <c r="F167" s="10">
        <f t="shared" si="149"/>
        <v>5400000</v>
      </c>
      <c r="G167" s="10"/>
      <c r="H167" s="10">
        <f t="shared" si="150"/>
        <v>0</v>
      </c>
      <c r="I167" s="10"/>
      <c r="J167" s="10"/>
      <c r="K167" s="10">
        <f t="shared" si="151"/>
        <v>450000</v>
      </c>
      <c r="L167" s="10">
        <f t="shared" si="152"/>
        <v>5400000</v>
      </c>
    </row>
    <row r="168" spans="1:12" ht="17.5" x14ac:dyDescent="0.45">
      <c r="A168" s="7" t="s">
        <v>213</v>
      </c>
      <c r="B168" s="7"/>
      <c r="C168" s="8" t="s">
        <v>46</v>
      </c>
      <c r="D168" s="9">
        <v>4</v>
      </c>
      <c r="E168" s="10">
        <v>300000</v>
      </c>
      <c r="F168" s="10">
        <f t="shared" si="149"/>
        <v>1200000</v>
      </c>
      <c r="G168" s="10">
        <v>3450</v>
      </c>
      <c r="H168" s="10">
        <f t="shared" si="150"/>
        <v>13800</v>
      </c>
      <c r="I168" s="10"/>
      <c r="J168" s="10"/>
      <c r="K168" s="10">
        <f t="shared" si="151"/>
        <v>303450</v>
      </c>
      <c r="L168" s="10">
        <f t="shared" si="152"/>
        <v>1213800</v>
      </c>
    </row>
    <row r="169" spans="1:12" ht="17.5" x14ac:dyDescent="0.45">
      <c r="A169" s="7" t="s">
        <v>214</v>
      </c>
      <c r="B169" s="7" t="s">
        <v>192</v>
      </c>
      <c r="C169" s="8" t="s">
        <v>46</v>
      </c>
      <c r="D169" s="9">
        <v>2</v>
      </c>
      <c r="E169" s="10">
        <v>150000</v>
      </c>
      <c r="F169" s="10">
        <f t="shared" si="149"/>
        <v>300000</v>
      </c>
      <c r="G169" s="10">
        <v>72000</v>
      </c>
      <c r="H169" s="10">
        <f t="shared" si="150"/>
        <v>144000</v>
      </c>
      <c r="I169" s="10">
        <v>24630</v>
      </c>
      <c r="J169" s="10">
        <f t="shared" ref="J169:J170" si="154">TRUNC(I169*$D169,0)</f>
        <v>49260</v>
      </c>
      <c r="K169" s="10">
        <f t="shared" si="151"/>
        <v>246630</v>
      </c>
      <c r="L169" s="10">
        <f t="shared" si="152"/>
        <v>493260</v>
      </c>
    </row>
    <row r="170" spans="1:12" ht="17.5" x14ac:dyDescent="0.45">
      <c r="A170" s="7" t="s">
        <v>221</v>
      </c>
      <c r="B170" s="7" t="s">
        <v>43</v>
      </c>
      <c r="C170" s="8" t="s">
        <v>46</v>
      </c>
      <c r="D170" s="9">
        <v>2</v>
      </c>
      <c r="E170" s="10">
        <v>180000</v>
      </c>
      <c r="F170" s="10">
        <f t="shared" ref="F170" si="155">TRUNC(E170*$D170,0)</f>
        <v>360000</v>
      </c>
      <c r="G170" s="10">
        <v>66000</v>
      </c>
      <c r="H170" s="10">
        <f t="shared" ref="H170" si="156">TRUNC(G170*$D170,0)</f>
        <v>132000</v>
      </c>
      <c r="I170" s="10">
        <v>14130</v>
      </c>
      <c r="J170" s="10">
        <f t="shared" si="154"/>
        <v>28260</v>
      </c>
      <c r="K170" s="10">
        <f t="shared" ref="K170" si="157">E170+G170+I170</f>
        <v>260130</v>
      </c>
      <c r="L170" s="10">
        <f t="shared" ref="L170" si="158">TRUNC(K170*$D170,0)</f>
        <v>520260</v>
      </c>
    </row>
    <row r="171" spans="1:12" ht="17.5" x14ac:dyDescent="0.45">
      <c r="A171" s="7" t="s">
        <v>216</v>
      </c>
      <c r="B171" s="7" t="s">
        <v>217</v>
      </c>
      <c r="C171" s="8" t="s">
        <v>46</v>
      </c>
      <c r="D171" s="9">
        <v>4</v>
      </c>
      <c r="E171" s="10">
        <v>1050000</v>
      </c>
      <c r="F171" s="10">
        <f t="shared" ref="F171" si="159">TRUNC(E171*$D171,0)</f>
        <v>4200000</v>
      </c>
      <c r="G171" s="10">
        <v>33000</v>
      </c>
      <c r="H171" s="10">
        <f t="shared" ref="H171" si="160">TRUNC(G171*$D171,0)</f>
        <v>132000</v>
      </c>
      <c r="I171" s="10"/>
      <c r="J171" s="10">
        <f t="shared" ref="J171" si="161">TRUNC(I171*$D171,0)</f>
        <v>0</v>
      </c>
      <c r="K171" s="10">
        <f t="shared" ref="K171" si="162">E171+G171+I171</f>
        <v>1083000</v>
      </c>
      <c r="L171" s="10">
        <f t="shared" ref="L171" si="163">TRUNC(K171*$D171,0)</f>
        <v>4332000</v>
      </c>
    </row>
    <row r="172" spans="1:12" ht="17.5" x14ac:dyDescent="0.45">
      <c r="A172" s="5" t="s">
        <v>291</v>
      </c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12"/>
    </row>
    <row r="173" spans="1:12" ht="17.5" x14ac:dyDescent="0.45">
      <c r="A173" s="7" t="s">
        <v>303</v>
      </c>
      <c r="B173" s="7" t="s">
        <v>48</v>
      </c>
      <c r="C173" s="8" t="s">
        <v>11</v>
      </c>
      <c r="D173" s="9">
        <v>289.8</v>
      </c>
      <c r="E173" s="10">
        <v>1513</v>
      </c>
      <c r="F173" s="10">
        <f t="shared" ref="F173:F174" si="164">TRUNC(E173*$D173,0)</f>
        <v>438467</v>
      </c>
      <c r="G173" s="10">
        <v>5000</v>
      </c>
      <c r="H173" s="10">
        <f t="shared" ref="H173:H174" si="165">TRUNC(G173*$D173,0)</f>
        <v>1449000</v>
      </c>
      <c r="I173" s="10"/>
      <c r="J173" s="10">
        <f t="shared" ref="J173:J174" si="166">TRUNC(I173*$D173,0)</f>
        <v>0</v>
      </c>
      <c r="K173" s="10">
        <f t="shared" ref="K173:K174" si="167">E173+G173+I173</f>
        <v>6513</v>
      </c>
      <c r="L173" s="10">
        <f t="shared" ref="L173:L174" si="168">TRUNC(K173*$D173,0)</f>
        <v>1887467</v>
      </c>
    </row>
    <row r="174" spans="1:12" ht="17.5" x14ac:dyDescent="0.45">
      <c r="A174" s="7" t="s">
        <v>304</v>
      </c>
      <c r="B174" s="7" t="s">
        <v>49</v>
      </c>
      <c r="C174" s="8" t="s">
        <v>11</v>
      </c>
      <c r="D174" s="9">
        <v>442.5</v>
      </c>
      <c r="E174" s="10">
        <v>1513</v>
      </c>
      <c r="F174" s="10">
        <f t="shared" si="164"/>
        <v>669502</v>
      </c>
      <c r="G174" s="10">
        <v>3000</v>
      </c>
      <c r="H174" s="10">
        <f t="shared" si="165"/>
        <v>1327500</v>
      </c>
      <c r="I174" s="10"/>
      <c r="J174" s="10">
        <f t="shared" si="166"/>
        <v>0</v>
      </c>
      <c r="K174" s="10">
        <f t="shared" si="167"/>
        <v>4513</v>
      </c>
      <c r="L174" s="10">
        <f t="shared" si="168"/>
        <v>1997002</v>
      </c>
    </row>
    <row r="175" spans="1:12" ht="17.5" x14ac:dyDescent="0.45">
      <c r="A175" s="7" t="s">
        <v>68</v>
      </c>
      <c r="B175" s="7" t="s">
        <v>48</v>
      </c>
      <c r="C175" s="8" t="s">
        <v>11</v>
      </c>
      <c r="D175" s="9">
        <v>241.5</v>
      </c>
      <c r="E175" s="10">
        <v>1513</v>
      </c>
      <c r="F175" s="10">
        <f t="shared" ref="F175:F190" si="169">TRUNC(E175*$D175,0)</f>
        <v>365389</v>
      </c>
      <c r="G175" s="10">
        <v>5000</v>
      </c>
      <c r="H175" s="10">
        <f t="shared" ref="H175:H190" si="170">TRUNC(G175*$D175,0)</f>
        <v>1207500</v>
      </c>
      <c r="I175" s="10"/>
      <c r="J175" s="10">
        <f t="shared" ref="J175:J190" si="171">TRUNC(I175*$D175,0)</f>
        <v>0</v>
      </c>
      <c r="K175" s="10">
        <f t="shared" ref="K175:K190" si="172">E175+G175+I175</f>
        <v>6513</v>
      </c>
      <c r="L175" s="10">
        <f t="shared" ref="L175:L190" si="173">TRUNC(K175*$D175,0)</f>
        <v>1572889</v>
      </c>
    </row>
    <row r="176" spans="1:12" ht="17.5" x14ac:dyDescent="0.45">
      <c r="A176" s="7" t="s">
        <v>69</v>
      </c>
      <c r="B176" s="7" t="s">
        <v>49</v>
      </c>
      <c r="C176" s="8" t="s">
        <v>11</v>
      </c>
      <c r="D176" s="9">
        <v>368.76</v>
      </c>
      <c r="E176" s="10">
        <v>1513</v>
      </c>
      <c r="F176" s="10">
        <f t="shared" si="169"/>
        <v>557933</v>
      </c>
      <c r="G176" s="10">
        <v>3000</v>
      </c>
      <c r="H176" s="10">
        <f t="shared" si="170"/>
        <v>1106280</v>
      </c>
      <c r="I176" s="10"/>
      <c r="J176" s="10">
        <f t="shared" si="171"/>
        <v>0</v>
      </c>
      <c r="K176" s="10">
        <f t="shared" si="172"/>
        <v>4513</v>
      </c>
      <c r="L176" s="10">
        <f t="shared" si="173"/>
        <v>1664213</v>
      </c>
    </row>
    <row r="177" spans="1:12" ht="17.5" x14ac:dyDescent="0.45">
      <c r="A177" s="7" t="s">
        <v>70</v>
      </c>
      <c r="B177" s="7" t="s">
        <v>50</v>
      </c>
      <c r="C177" s="8" t="s">
        <v>11</v>
      </c>
      <c r="D177" s="9">
        <v>16.799999999999997</v>
      </c>
      <c r="E177" s="10">
        <v>2000</v>
      </c>
      <c r="F177" s="10">
        <f t="shared" si="169"/>
        <v>33600</v>
      </c>
      <c r="G177" s="10">
        <v>4000</v>
      </c>
      <c r="H177" s="10">
        <f t="shared" si="170"/>
        <v>67200</v>
      </c>
      <c r="I177" s="10"/>
      <c r="J177" s="10">
        <f t="shared" si="171"/>
        <v>0</v>
      </c>
      <c r="K177" s="10">
        <f t="shared" si="172"/>
        <v>6000</v>
      </c>
      <c r="L177" s="10">
        <f t="shared" si="173"/>
        <v>100800</v>
      </c>
    </row>
    <row r="178" spans="1:12" ht="17.5" x14ac:dyDescent="0.45">
      <c r="A178" s="7" t="s">
        <v>71</v>
      </c>
      <c r="B178" s="7" t="s">
        <v>48</v>
      </c>
      <c r="C178" s="8" t="s">
        <v>11</v>
      </c>
      <c r="D178" s="9">
        <v>281.75</v>
      </c>
      <c r="E178" s="10">
        <v>1513</v>
      </c>
      <c r="F178" s="10">
        <f t="shared" si="169"/>
        <v>426287</v>
      </c>
      <c r="G178" s="10">
        <v>5000</v>
      </c>
      <c r="H178" s="10">
        <f t="shared" si="170"/>
        <v>1408750</v>
      </c>
      <c r="I178" s="10"/>
      <c r="J178" s="10">
        <f t="shared" si="171"/>
        <v>0</v>
      </c>
      <c r="K178" s="10">
        <f t="shared" si="172"/>
        <v>6513</v>
      </c>
      <c r="L178" s="10">
        <f t="shared" si="173"/>
        <v>1835037</v>
      </c>
    </row>
    <row r="179" spans="1:12" ht="17.5" x14ac:dyDescent="0.45">
      <c r="A179" s="7" t="s">
        <v>72</v>
      </c>
      <c r="B179" s="7" t="s">
        <v>49</v>
      </c>
      <c r="C179" s="8" t="s">
        <v>11</v>
      </c>
      <c r="D179" s="9">
        <v>430.22</v>
      </c>
      <c r="E179" s="10">
        <v>1513</v>
      </c>
      <c r="F179" s="10">
        <f t="shared" si="169"/>
        <v>650922</v>
      </c>
      <c r="G179" s="10">
        <v>3000</v>
      </c>
      <c r="H179" s="10">
        <f t="shared" si="170"/>
        <v>1290660</v>
      </c>
      <c r="I179" s="10"/>
      <c r="J179" s="10">
        <f t="shared" si="171"/>
        <v>0</v>
      </c>
      <c r="K179" s="10">
        <f t="shared" si="172"/>
        <v>4513</v>
      </c>
      <c r="L179" s="10">
        <f t="shared" si="173"/>
        <v>1941582</v>
      </c>
    </row>
    <row r="180" spans="1:12" ht="17.5" x14ac:dyDescent="0.45">
      <c r="A180" s="7" t="s">
        <v>73</v>
      </c>
      <c r="B180" s="7" t="s">
        <v>50</v>
      </c>
      <c r="C180" s="8" t="s">
        <v>11</v>
      </c>
      <c r="D180" s="9">
        <v>19.599999999999998</v>
      </c>
      <c r="E180" s="10">
        <v>2000</v>
      </c>
      <c r="F180" s="10">
        <f t="shared" si="169"/>
        <v>39200</v>
      </c>
      <c r="G180" s="10">
        <v>4000</v>
      </c>
      <c r="H180" s="10">
        <f t="shared" si="170"/>
        <v>78400</v>
      </c>
      <c r="I180" s="10"/>
      <c r="J180" s="10">
        <f t="shared" si="171"/>
        <v>0</v>
      </c>
      <c r="K180" s="10">
        <f t="shared" si="172"/>
        <v>6000</v>
      </c>
      <c r="L180" s="10">
        <f t="shared" si="173"/>
        <v>117600</v>
      </c>
    </row>
    <row r="181" spans="1:12" ht="17.5" x14ac:dyDescent="0.45">
      <c r="A181" s="7" t="s">
        <v>74</v>
      </c>
      <c r="B181" s="7" t="s">
        <v>48</v>
      </c>
      <c r="C181" s="8" t="s">
        <v>11</v>
      </c>
      <c r="D181" s="9">
        <v>281.75</v>
      </c>
      <c r="E181" s="10">
        <v>1513</v>
      </c>
      <c r="F181" s="10">
        <f t="shared" si="169"/>
        <v>426287</v>
      </c>
      <c r="G181" s="10">
        <v>5000</v>
      </c>
      <c r="H181" s="10">
        <f t="shared" si="170"/>
        <v>1408750</v>
      </c>
      <c r="I181" s="10"/>
      <c r="J181" s="10">
        <f t="shared" si="171"/>
        <v>0</v>
      </c>
      <c r="K181" s="10">
        <f t="shared" si="172"/>
        <v>6513</v>
      </c>
      <c r="L181" s="10">
        <f t="shared" si="173"/>
        <v>1835037</v>
      </c>
    </row>
    <row r="182" spans="1:12" ht="17.5" x14ac:dyDescent="0.45">
      <c r="A182" s="7" t="s">
        <v>75</v>
      </c>
      <c r="B182" s="7" t="s">
        <v>49</v>
      </c>
      <c r="C182" s="8" t="s">
        <v>11</v>
      </c>
      <c r="D182" s="9">
        <v>430.22</v>
      </c>
      <c r="E182" s="10">
        <v>1513</v>
      </c>
      <c r="F182" s="10">
        <f t="shared" si="169"/>
        <v>650922</v>
      </c>
      <c r="G182" s="10">
        <v>3000</v>
      </c>
      <c r="H182" s="10">
        <f t="shared" si="170"/>
        <v>1290660</v>
      </c>
      <c r="I182" s="10"/>
      <c r="J182" s="10">
        <f t="shared" si="171"/>
        <v>0</v>
      </c>
      <c r="K182" s="10">
        <f t="shared" si="172"/>
        <v>4513</v>
      </c>
      <c r="L182" s="10">
        <f t="shared" si="173"/>
        <v>1941582</v>
      </c>
    </row>
    <row r="183" spans="1:12" ht="17.5" x14ac:dyDescent="0.45">
      <c r="A183" s="7" t="s">
        <v>76</v>
      </c>
      <c r="B183" s="7" t="s">
        <v>50</v>
      </c>
      <c r="C183" s="8" t="s">
        <v>11</v>
      </c>
      <c r="D183" s="9">
        <v>19.599999999999998</v>
      </c>
      <c r="E183" s="10">
        <v>2000</v>
      </c>
      <c r="F183" s="10">
        <f t="shared" si="169"/>
        <v>39200</v>
      </c>
      <c r="G183" s="10">
        <v>4000</v>
      </c>
      <c r="H183" s="10">
        <f t="shared" si="170"/>
        <v>78400</v>
      </c>
      <c r="I183" s="10"/>
      <c r="J183" s="10">
        <f t="shared" si="171"/>
        <v>0</v>
      </c>
      <c r="K183" s="10">
        <f t="shared" si="172"/>
        <v>6000</v>
      </c>
      <c r="L183" s="10">
        <f t="shared" si="173"/>
        <v>117600</v>
      </c>
    </row>
    <row r="184" spans="1:12" ht="17.5" x14ac:dyDescent="0.45">
      <c r="A184" s="7" t="s">
        <v>222</v>
      </c>
      <c r="B184" s="7" t="s">
        <v>48</v>
      </c>
      <c r="C184" s="8" t="s">
        <v>11</v>
      </c>
      <c r="D184" s="9">
        <v>281.75</v>
      </c>
      <c r="E184" s="10">
        <v>1513</v>
      </c>
      <c r="F184" s="10">
        <f t="shared" ref="F184:F189" si="174">TRUNC(E184*$D184,0)</f>
        <v>426287</v>
      </c>
      <c r="G184" s="10">
        <v>5000</v>
      </c>
      <c r="H184" s="10">
        <f t="shared" ref="H184:H189" si="175">TRUNC(G184*$D184,0)</f>
        <v>1408750</v>
      </c>
      <c r="I184" s="10"/>
      <c r="J184" s="10">
        <f t="shared" ref="J184:J189" si="176">TRUNC(I184*$D184,0)</f>
        <v>0</v>
      </c>
      <c r="K184" s="10">
        <f t="shared" ref="K184:K189" si="177">E184+G184+I184</f>
        <v>6513</v>
      </c>
      <c r="L184" s="10">
        <f t="shared" ref="L184:L189" si="178">TRUNC(K184*$D184,0)</f>
        <v>1835037</v>
      </c>
    </row>
    <row r="185" spans="1:12" ht="17.5" x14ac:dyDescent="0.45">
      <c r="A185" s="7" t="s">
        <v>223</v>
      </c>
      <c r="B185" s="7" t="s">
        <v>49</v>
      </c>
      <c r="C185" s="8" t="s">
        <v>11</v>
      </c>
      <c r="D185" s="9">
        <v>430.22</v>
      </c>
      <c r="E185" s="10">
        <v>1513</v>
      </c>
      <c r="F185" s="10">
        <f t="shared" si="174"/>
        <v>650922</v>
      </c>
      <c r="G185" s="10">
        <v>3000</v>
      </c>
      <c r="H185" s="10">
        <f t="shared" si="175"/>
        <v>1290660</v>
      </c>
      <c r="I185" s="10"/>
      <c r="J185" s="10">
        <f t="shared" si="176"/>
        <v>0</v>
      </c>
      <c r="K185" s="10">
        <f t="shared" si="177"/>
        <v>4513</v>
      </c>
      <c r="L185" s="10">
        <f t="shared" si="178"/>
        <v>1941582</v>
      </c>
    </row>
    <row r="186" spans="1:12" ht="17.5" x14ac:dyDescent="0.45">
      <c r="A186" s="7" t="s">
        <v>224</v>
      </c>
      <c r="B186" s="7" t="s">
        <v>50</v>
      </c>
      <c r="C186" s="8" t="s">
        <v>11</v>
      </c>
      <c r="D186" s="9">
        <v>19.599999999999998</v>
      </c>
      <c r="E186" s="10">
        <v>2000</v>
      </c>
      <c r="F186" s="10">
        <f t="shared" si="174"/>
        <v>39200</v>
      </c>
      <c r="G186" s="10">
        <v>4000</v>
      </c>
      <c r="H186" s="10">
        <f t="shared" si="175"/>
        <v>78400</v>
      </c>
      <c r="I186" s="10"/>
      <c r="J186" s="10">
        <f t="shared" si="176"/>
        <v>0</v>
      </c>
      <c r="K186" s="10">
        <f t="shared" si="177"/>
        <v>6000</v>
      </c>
      <c r="L186" s="10">
        <f t="shared" si="178"/>
        <v>117600</v>
      </c>
    </row>
    <row r="187" spans="1:12" ht="17.5" x14ac:dyDescent="0.45">
      <c r="A187" s="7" t="s">
        <v>225</v>
      </c>
      <c r="B187" s="7" t="s">
        <v>48</v>
      </c>
      <c r="C187" s="8" t="s">
        <v>11</v>
      </c>
      <c r="D187" s="9">
        <v>281.75</v>
      </c>
      <c r="E187" s="10">
        <v>1513</v>
      </c>
      <c r="F187" s="10">
        <f t="shared" si="174"/>
        <v>426287</v>
      </c>
      <c r="G187" s="10">
        <v>5000</v>
      </c>
      <c r="H187" s="10">
        <f t="shared" si="175"/>
        <v>1408750</v>
      </c>
      <c r="I187" s="10"/>
      <c r="J187" s="10">
        <f t="shared" si="176"/>
        <v>0</v>
      </c>
      <c r="K187" s="10">
        <f t="shared" si="177"/>
        <v>6513</v>
      </c>
      <c r="L187" s="10">
        <f t="shared" si="178"/>
        <v>1835037</v>
      </c>
    </row>
    <row r="188" spans="1:12" ht="17.5" x14ac:dyDescent="0.45">
      <c r="A188" s="7" t="s">
        <v>226</v>
      </c>
      <c r="B188" s="7" t="s">
        <v>49</v>
      </c>
      <c r="C188" s="8" t="s">
        <v>11</v>
      </c>
      <c r="D188" s="9">
        <v>430.22</v>
      </c>
      <c r="E188" s="10">
        <v>1513</v>
      </c>
      <c r="F188" s="10">
        <f t="shared" si="174"/>
        <v>650922</v>
      </c>
      <c r="G188" s="10">
        <v>3000</v>
      </c>
      <c r="H188" s="10">
        <f t="shared" si="175"/>
        <v>1290660</v>
      </c>
      <c r="I188" s="10"/>
      <c r="J188" s="10">
        <f t="shared" si="176"/>
        <v>0</v>
      </c>
      <c r="K188" s="10">
        <f t="shared" si="177"/>
        <v>4513</v>
      </c>
      <c r="L188" s="10">
        <f t="shared" si="178"/>
        <v>1941582</v>
      </c>
    </row>
    <row r="189" spans="1:12" ht="17.5" x14ac:dyDescent="0.45">
      <c r="A189" s="7" t="s">
        <v>227</v>
      </c>
      <c r="B189" s="7" t="s">
        <v>50</v>
      </c>
      <c r="C189" s="8" t="s">
        <v>11</v>
      </c>
      <c r="D189" s="9">
        <v>19.599999999999998</v>
      </c>
      <c r="E189" s="10">
        <v>2000</v>
      </c>
      <c r="F189" s="10">
        <f t="shared" si="174"/>
        <v>39200</v>
      </c>
      <c r="G189" s="10">
        <v>4000</v>
      </c>
      <c r="H189" s="10">
        <f t="shared" si="175"/>
        <v>78400</v>
      </c>
      <c r="I189" s="10"/>
      <c r="J189" s="10">
        <f t="shared" si="176"/>
        <v>0</v>
      </c>
      <c r="K189" s="10">
        <f t="shared" si="177"/>
        <v>6000</v>
      </c>
      <c r="L189" s="10">
        <f t="shared" si="178"/>
        <v>117600</v>
      </c>
    </row>
    <row r="190" spans="1:12" ht="17.5" x14ac:dyDescent="0.45">
      <c r="A190" s="7" t="s">
        <v>47</v>
      </c>
      <c r="B190" s="7"/>
      <c r="C190" s="8" t="s">
        <v>34</v>
      </c>
      <c r="D190" s="9">
        <v>1</v>
      </c>
      <c r="E190" s="10">
        <v>300000</v>
      </c>
      <c r="F190" s="10">
        <f t="shared" si="169"/>
        <v>300000</v>
      </c>
      <c r="G190" s="10">
        <v>500000</v>
      </c>
      <c r="H190" s="10">
        <f t="shared" si="170"/>
        <v>500000</v>
      </c>
      <c r="I190" s="10"/>
      <c r="J190" s="10">
        <f t="shared" si="171"/>
        <v>0</v>
      </c>
      <c r="K190" s="10">
        <f t="shared" si="172"/>
        <v>800000</v>
      </c>
      <c r="L190" s="10">
        <f t="shared" si="173"/>
        <v>800000</v>
      </c>
    </row>
    <row r="191" spans="1:12" ht="17.5" x14ac:dyDescent="0.45">
      <c r="A191" s="5" t="s">
        <v>292</v>
      </c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12"/>
    </row>
    <row r="192" spans="1:12" ht="17.5" x14ac:dyDescent="0.45">
      <c r="A192" s="7" t="s">
        <v>305</v>
      </c>
      <c r="B192" s="7" t="s">
        <v>51</v>
      </c>
      <c r="C192" s="8" t="s">
        <v>41</v>
      </c>
      <c r="D192" s="9">
        <v>309.60000000000002</v>
      </c>
      <c r="E192" s="10">
        <v>1000</v>
      </c>
      <c r="F192" s="10">
        <f t="shared" ref="F192:F193" si="179">TRUNC(E192*$D192,0)</f>
        <v>309600</v>
      </c>
      <c r="G192" s="10">
        <v>1000</v>
      </c>
      <c r="H192" s="10">
        <f t="shared" ref="H192:H193" si="180">TRUNC(G192*$D192,0)</f>
        <v>309600</v>
      </c>
      <c r="I192" s="10">
        <v>0</v>
      </c>
      <c r="J192" s="10">
        <f t="shared" ref="J192:J193" si="181">TRUNC(I192*$D192,0)</f>
        <v>0</v>
      </c>
      <c r="K192" s="10">
        <f t="shared" ref="K192:K193" si="182">E192+G192+I192</f>
        <v>2000</v>
      </c>
      <c r="L192" s="10">
        <f t="shared" ref="L192:L193" si="183">TRUNC(K192*$D192,0)</f>
        <v>619200</v>
      </c>
    </row>
    <row r="193" spans="1:12" ht="17.5" x14ac:dyDescent="0.45">
      <c r="A193" s="7" t="s">
        <v>306</v>
      </c>
      <c r="B193" s="7"/>
      <c r="C193" s="8" t="s">
        <v>11</v>
      </c>
      <c r="D193" s="9">
        <v>426.2</v>
      </c>
      <c r="E193" s="10">
        <v>25400</v>
      </c>
      <c r="F193" s="10">
        <f t="shared" si="179"/>
        <v>10825480</v>
      </c>
      <c r="G193" s="10">
        <v>4000</v>
      </c>
      <c r="H193" s="10">
        <f t="shared" si="180"/>
        <v>1704800</v>
      </c>
      <c r="I193" s="10">
        <v>0</v>
      </c>
      <c r="J193" s="10">
        <f t="shared" si="181"/>
        <v>0</v>
      </c>
      <c r="K193" s="10">
        <f t="shared" si="182"/>
        <v>29400</v>
      </c>
      <c r="L193" s="10">
        <f t="shared" si="183"/>
        <v>12530280</v>
      </c>
    </row>
    <row r="194" spans="1:12" ht="17.5" x14ac:dyDescent="0.45">
      <c r="A194" s="7" t="s">
        <v>62</v>
      </c>
      <c r="B194" s="7" t="s">
        <v>51</v>
      </c>
      <c r="C194" s="8" t="s">
        <v>41</v>
      </c>
      <c r="D194" s="9">
        <v>258</v>
      </c>
      <c r="E194" s="10">
        <v>1000</v>
      </c>
      <c r="F194" s="10">
        <f t="shared" ref="F194:F204" si="184">TRUNC(E194*$D194,0)</f>
        <v>258000</v>
      </c>
      <c r="G194" s="10">
        <v>1000</v>
      </c>
      <c r="H194" s="10">
        <f t="shared" ref="H194:H204" si="185">TRUNC(G194*$D194,0)</f>
        <v>258000</v>
      </c>
      <c r="I194" s="10">
        <v>0</v>
      </c>
      <c r="J194" s="10">
        <f t="shared" ref="J194:J204" si="186">TRUNC(I194*$D194,0)</f>
        <v>0</v>
      </c>
      <c r="K194" s="10">
        <f t="shared" ref="K194:K204" si="187">E194+G194+I194</f>
        <v>2000</v>
      </c>
      <c r="L194" s="10">
        <f t="shared" ref="L194:L204" si="188">TRUNC(K194*$D194,0)</f>
        <v>516000</v>
      </c>
    </row>
    <row r="195" spans="1:12" ht="17.5" x14ac:dyDescent="0.45">
      <c r="A195" s="7" t="s">
        <v>63</v>
      </c>
      <c r="B195" s="7"/>
      <c r="C195" s="8" t="s">
        <v>11</v>
      </c>
      <c r="D195" s="9">
        <v>355.17000000000007</v>
      </c>
      <c r="E195" s="10">
        <v>25400</v>
      </c>
      <c r="F195" s="10">
        <f t="shared" si="184"/>
        <v>9021318</v>
      </c>
      <c r="G195" s="10">
        <v>4000</v>
      </c>
      <c r="H195" s="10">
        <f t="shared" si="185"/>
        <v>1420680</v>
      </c>
      <c r="I195" s="10">
        <v>0</v>
      </c>
      <c r="J195" s="10">
        <f t="shared" si="186"/>
        <v>0</v>
      </c>
      <c r="K195" s="10">
        <f t="shared" si="187"/>
        <v>29400</v>
      </c>
      <c r="L195" s="10">
        <f t="shared" si="188"/>
        <v>10441998</v>
      </c>
    </row>
    <row r="196" spans="1:12" ht="17.5" x14ac:dyDescent="0.45">
      <c r="A196" s="7" t="s">
        <v>64</v>
      </c>
      <c r="B196" s="7" t="s">
        <v>51</v>
      </c>
      <c r="C196" s="8" t="s">
        <v>41</v>
      </c>
      <c r="D196" s="9">
        <v>301</v>
      </c>
      <c r="E196" s="10">
        <v>1000</v>
      </c>
      <c r="F196" s="10">
        <f t="shared" si="184"/>
        <v>301000</v>
      </c>
      <c r="G196" s="10">
        <v>1000</v>
      </c>
      <c r="H196" s="10">
        <f t="shared" si="185"/>
        <v>301000</v>
      </c>
      <c r="I196" s="10">
        <v>0</v>
      </c>
      <c r="J196" s="10">
        <f t="shared" si="186"/>
        <v>0</v>
      </c>
      <c r="K196" s="10">
        <f t="shared" si="187"/>
        <v>2000</v>
      </c>
      <c r="L196" s="10">
        <f t="shared" si="188"/>
        <v>602000</v>
      </c>
    </row>
    <row r="197" spans="1:12" ht="17.5" x14ac:dyDescent="0.45">
      <c r="A197" s="7" t="s">
        <v>65</v>
      </c>
      <c r="B197" s="7"/>
      <c r="C197" s="8" t="s">
        <v>11</v>
      </c>
      <c r="D197" s="9">
        <v>414.36500000000007</v>
      </c>
      <c r="E197" s="10">
        <v>25400</v>
      </c>
      <c r="F197" s="10">
        <f t="shared" si="184"/>
        <v>10524871</v>
      </c>
      <c r="G197" s="10">
        <v>4000</v>
      </c>
      <c r="H197" s="10">
        <f t="shared" si="185"/>
        <v>1657460</v>
      </c>
      <c r="I197" s="10">
        <v>0</v>
      </c>
      <c r="J197" s="10">
        <f t="shared" si="186"/>
        <v>0</v>
      </c>
      <c r="K197" s="10">
        <f t="shared" si="187"/>
        <v>29400</v>
      </c>
      <c r="L197" s="10">
        <f t="shared" si="188"/>
        <v>12182331</v>
      </c>
    </row>
    <row r="198" spans="1:12" ht="17.5" x14ac:dyDescent="0.45">
      <c r="A198" s="7" t="s">
        <v>66</v>
      </c>
      <c r="B198" s="7" t="s">
        <v>51</v>
      </c>
      <c r="C198" s="8" t="s">
        <v>41</v>
      </c>
      <c r="D198" s="9">
        <v>301</v>
      </c>
      <c r="E198" s="10">
        <v>1000</v>
      </c>
      <c r="F198" s="10">
        <f t="shared" si="184"/>
        <v>301000</v>
      </c>
      <c r="G198" s="10">
        <v>1000</v>
      </c>
      <c r="H198" s="10">
        <f t="shared" si="185"/>
        <v>301000</v>
      </c>
      <c r="I198" s="10">
        <v>0</v>
      </c>
      <c r="J198" s="10">
        <f t="shared" si="186"/>
        <v>0</v>
      </c>
      <c r="K198" s="10">
        <f t="shared" si="187"/>
        <v>2000</v>
      </c>
      <c r="L198" s="10">
        <f t="shared" si="188"/>
        <v>602000</v>
      </c>
    </row>
    <row r="199" spans="1:12" ht="17.5" x14ac:dyDescent="0.45">
      <c r="A199" s="7" t="s">
        <v>67</v>
      </c>
      <c r="B199" s="7"/>
      <c r="C199" s="8" t="s">
        <v>11</v>
      </c>
      <c r="D199" s="9">
        <v>414.36500000000007</v>
      </c>
      <c r="E199" s="10">
        <v>27400</v>
      </c>
      <c r="F199" s="10">
        <f t="shared" si="184"/>
        <v>11353601</v>
      </c>
      <c r="G199" s="10">
        <v>4000</v>
      </c>
      <c r="H199" s="10">
        <f t="shared" si="185"/>
        <v>1657460</v>
      </c>
      <c r="I199" s="10">
        <v>0</v>
      </c>
      <c r="J199" s="10">
        <f t="shared" si="186"/>
        <v>0</v>
      </c>
      <c r="K199" s="10">
        <f t="shared" si="187"/>
        <v>31400</v>
      </c>
      <c r="L199" s="10">
        <f t="shared" si="188"/>
        <v>13011061</v>
      </c>
    </row>
    <row r="200" spans="1:12" ht="17.5" x14ac:dyDescent="0.45">
      <c r="A200" s="7" t="s">
        <v>228</v>
      </c>
      <c r="B200" s="7" t="s">
        <v>51</v>
      </c>
      <c r="C200" s="8" t="s">
        <v>41</v>
      </c>
      <c r="D200" s="9">
        <v>301</v>
      </c>
      <c r="E200" s="10">
        <v>1000</v>
      </c>
      <c r="F200" s="10">
        <f t="shared" ref="F200:F203" si="189">TRUNC(E200*$D200,0)</f>
        <v>301000</v>
      </c>
      <c r="G200" s="10">
        <v>1000</v>
      </c>
      <c r="H200" s="10">
        <f t="shared" ref="H200:H203" si="190">TRUNC(G200*$D200,0)</f>
        <v>301000</v>
      </c>
      <c r="I200" s="10">
        <v>0</v>
      </c>
      <c r="J200" s="10">
        <f t="shared" ref="J200:J203" si="191">TRUNC(I200*$D200,0)</f>
        <v>0</v>
      </c>
      <c r="K200" s="10">
        <f t="shared" ref="K200:K203" si="192">E200+G200+I200</f>
        <v>2000</v>
      </c>
      <c r="L200" s="10">
        <f t="shared" ref="L200:L203" si="193">TRUNC(K200*$D200,0)</f>
        <v>602000</v>
      </c>
    </row>
    <row r="201" spans="1:12" ht="17.5" x14ac:dyDescent="0.45">
      <c r="A201" s="7" t="s">
        <v>229</v>
      </c>
      <c r="B201" s="7"/>
      <c r="C201" s="8" t="s">
        <v>11</v>
      </c>
      <c r="D201" s="9">
        <v>414.36500000000007</v>
      </c>
      <c r="E201" s="10">
        <v>25400</v>
      </c>
      <c r="F201" s="10">
        <f t="shared" si="189"/>
        <v>10524871</v>
      </c>
      <c r="G201" s="10">
        <v>4000</v>
      </c>
      <c r="H201" s="10">
        <f t="shared" si="190"/>
        <v>1657460</v>
      </c>
      <c r="I201" s="10">
        <v>0</v>
      </c>
      <c r="J201" s="10">
        <f t="shared" si="191"/>
        <v>0</v>
      </c>
      <c r="K201" s="10">
        <f t="shared" si="192"/>
        <v>29400</v>
      </c>
      <c r="L201" s="10">
        <f t="shared" si="193"/>
        <v>12182331</v>
      </c>
    </row>
    <row r="202" spans="1:12" ht="17.5" x14ac:dyDescent="0.45">
      <c r="A202" s="7" t="s">
        <v>230</v>
      </c>
      <c r="B202" s="7" t="s">
        <v>51</v>
      </c>
      <c r="C202" s="8" t="s">
        <v>41</v>
      </c>
      <c r="D202" s="9">
        <v>301</v>
      </c>
      <c r="E202" s="10">
        <v>1000</v>
      </c>
      <c r="F202" s="10">
        <f t="shared" si="189"/>
        <v>301000</v>
      </c>
      <c r="G202" s="10">
        <v>1000</v>
      </c>
      <c r="H202" s="10">
        <f t="shared" si="190"/>
        <v>301000</v>
      </c>
      <c r="I202" s="10">
        <v>0</v>
      </c>
      <c r="J202" s="10">
        <f t="shared" si="191"/>
        <v>0</v>
      </c>
      <c r="K202" s="10">
        <f t="shared" si="192"/>
        <v>2000</v>
      </c>
      <c r="L202" s="10">
        <f t="shared" si="193"/>
        <v>602000</v>
      </c>
    </row>
    <row r="203" spans="1:12" ht="17.5" x14ac:dyDescent="0.45">
      <c r="A203" s="7" t="s">
        <v>231</v>
      </c>
      <c r="B203" s="7"/>
      <c r="C203" s="8" t="s">
        <v>11</v>
      </c>
      <c r="D203" s="9">
        <v>414.36500000000007</v>
      </c>
      <c r="E203" s="10">
        <v>25400</v>
      </c>
      <c r="F203" s="10">
        <f t="shared" si="189"/>
        <v>10524871</v>
      </c>
      <c r="G203" s="10">
        <v>4000</v>
      </c>
      <c r="H203" s="10">
        <f t="shared" si="190"/>
        <v>1657460</v>
      </c>
      <c r="I203" s="10">
        <v>0</v>
      </c>
      <c r="J203" s="10">
        <f t="shared" si="191"/>
        <v>0</v>
      </c>
      <c r="K203" s="10">
        <f t="shared" si="192"/>
        <v>29400</v>
      </c>
      <c r="L203" s="10">
        <f t="shared" si="193"/>
        <v>12182331</v>
      </c>
    </row>
    <row r="204" spans="1:12" ht="17.5" x14ac:dyDescent="0.45">
      <c r="A204" s="7" t="s">
        <v>108</v>
      </c>
      <c r="B204" s="7" t="s">
        <v>52</v>
      </c>
      <c r="C204" s="8" t="s">
        <v>11</v>
      </c>
      <c r="D204" s="9">
        <v>428</v>
      </c>
      <c r="E204" s="10">
        <v>18400</v>
      </c>
      <c r="F204" s="10">
        <f t="shared" si="184"/>
        <v>7875200</v>
      </c>
      <c r="G204" s="10">
        <v>3000</v>
      </c>
      <c r="H204" s="10">
        <f t="shared" si="185"/>
        <v>1284000</v>
      </c>
      <c r="I204" s="10">
        <v>0</v>
      </c>
      <c r="J204" s="10">
        <f t="shared" si="186"/>
        <v>0</v>
      </c>
      <c r="K204" s="10">
        <f t="shared" si="187"/>
        <v>21400</v>
      </c>
      <c r="L204" s="10">
        <f t="shared" si="188"/>
        <v>9159200</v>
      </c>
    </row>
    <row r="205" spans="1:12" ht="17.5" x14ac:dyDescent="0.45">
      <c r="A205" s="5" t="s">
        <v>293</v>
      </c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12"/>
    </row>
    <row r="206" spans="1:12" ht="17.5" x14ac:dyDescent="0.45">
      <c r="A206" s="7" t="s">
        <v>262</v>
      </c>
      <c r="B206" s="7" t="s">
        <v>232</v>
      </c>
      <c r="C206" s="8" t="s">
        <v>45</v>
      </c>
      <c r="D206" s="9">
        <v>1</v>
      </c>
      <c r="E206" s="10">
        <v>49000000</v>
      </c>
      <c r="F206" s="10">
        <f>TRUNC(E206*$D206,0)</f>
        <v>49000000</v>
      </c>
      <c r="G206" s="10">
        <v>1008644</v>
      </c>
      <c r="H206" s="10">
        <f>TRUNC(G206*$D206,0)</f>
        <v>1008644</v>
      </c>
      <c r="I206" s="10">
        <v>1000000</v>
      </c>
      <c r="J206" s="10">
        <f>TRUNC(I206*$D206,0)</f>
        <v>1000000</v>
      </c>
      <c r="K206" s="10">
        <f>E206+G206+I206</f>
        <v>51008644</v>
      </c>
      <c r="L206" s="10">
        <f>TRUNC(K206*$D206,0)</f>
        <v>51008644</v>
      </c>
    </row>
    <row r="207" spans="1:12" ht="17.5" x14ac:dyDescent="0.45">
      <c r="A207" s="7" t="s">
        <v>144</v>
      </c>
      <c r="B207" s="7" t="s">
        <v>233</v>
      </c>
      <c r="C207" s="8" t="s">
        <v>45</v>
      </c>
      <c r="D207" s="9">
        <v>15</v>
      </c>
      <c r="E207" s="10">
        <v>1500000</v>
      </c>
      <c r="F207" s="10">
        <f>TRUNC(E207*$D207,0)</f>
        <v>22500000</v>
      </c>
      <c r="G207" s="10"/>
      <c r="H207" s="10">
        <f>TRUNC(G207*$D207,0)</f>
        <v>0</v>
      </c>
      <c r="I207" s="10"/>
      <c r="J207" s="10">
        <f>TRUNC(I207*$D207,0)</f>
        <v>0</v>
      </c>
      <c r="K207" s="10">
        <f>E207+G207+I207</f>
        <v>1500000</v>
      </c>
      <c r="L207" s="10">
        <f>TRUNC(K207*$D207,0)</f>
        <v>22500000</v>
      </c>
    </row>
    <row r="208" spans="1:12" ht="17.5" x14ac:dyDescent="0.45">
      <c r="A208" s="7" t="s">
        <v>145</v>
      </c>
      <c r="B208" s="7" t="s">
        <v>233</v>
      </c>
      <c r="C208" s="8" t="s">
        <v>10</v>
      </c>
      <c r="D208" s="9">
        <v>7</v>
      </c>
      <c r="E208" s="10">
        <v>6630000</v>
      </c>
      <c r="F208" s="10">
        <f>TRUNC(E208*$D208,0)</f>
        <v>46410000</v>
      </c>
      <c r="G208" s="10"/>
      <c r="H208" s="10">
        <f>TRUNC(G208*$D208,0)</f>
        <v>0</v>
      </c>
      <c r="I208" s="10"/>
      <c r="J208" s="10">
        <f>TRUNC(I208*$D208,0)</f>
        <v>0</v>
      </c>
      <c r="K208" s="10">
        <f>E208+G208+I208</f>
        <v>6630000</v>
      </c>
      <c r="L208" s="10">
        <f>TRUNC(K208*$D208,0)</f>
        <v>46410000</v>
      </c>
    </row>
    <row r="209" spans="1:12" ht="17.5" x14ac:dyDescent="0.45">
      <c r="A209" s="7" t="s">
        <v>234</v>
      </c>
      <c r="B209" s="7" t="s">
        <v>233</v>
      </c>
      <c r="C209" s="8" t="s">
        <v>10</v>
      </c>
      <c r="D209" s="9">
        <v>7</v>
      </c>
      <c r="E209" s="10">
        <v>6630000</v>
      </c>
      <c r="F209" s="10">
        <f>TRUNC(E209*$D209,0)</f>
        <v>46410000</v>
      </c>
      <c r="G209" s="10"/>
      <c r="H209" s="10">
        <f>TRUNC(G209*$D209,0)</f>
        <v>0</v>
      </c>
      <c r="I209" s="10"/>
      <c r="J209" s="10">
        <f>TRUNC(I209*$D209,0)</f>
        <v>0</v>
      </c>
      <c r="K209" s="10">
        <f>E209+G209+I209</f>
        <v>6630000</v>
      </c>
      <c r="L209" s="10">
        <f>TRUNC(K209*$D209,0)</f>
        <v>46410000</v>
      </c>
    </row>
    <row r="210" spans="1:12" ht="17.5" x14ac:dyDescent="0.45">
      <c r="A210" s="7" t="s">
        <v>235</v>
      </c>
      <c r="B210" s="7" t="s">
        <v>233</v>
      </c>
      <c r="C210" s="8" t="s">
        <v>10</v>
      </c>
      <c r="D210" s="9">
        <v>7</v>
      </c>
      <c r="E210" s="10">
        <v>6630000</v>
      </c>
      <c r="F210" s="10">
        <f>TRUNC(E210*$D210,0)</f>
        <v>46410000</v>
      </c>
      <c r="G210" s="10"/>
      <c r="H210" s="10">
        <f>TRUNC(G210*$D210,0)</f>
        <v>0</v>
      </c>
      <c r="I210" s="10"/>
      <c r="J210" s="10">
        <f>TRUNC(I210*$D210,0)</f>
        <v>0</v>
      </c>
      <c r="K210" s="10">
        <f>E210+G210+I210</f>
        <v>6630000</v>
      </c>
      <c r="L210" s="10">
        <f>TRUNC(K210*$D210,0)</f>
        <v>46410000</v>
      </c>
    </row>
    <row r="211" spans="1:12" ht="17.5" x14ac:dyDescent="0.45">
      <c r="A211" s="5" t="s">
        <v>294</v>
      </c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12"/>
    </row>
    <row r="212" spans="1:12" ht="17.5" x14ac:dyDescent="0.45">
      <c r="A212" s="7" t="s">
        <v>53</v>
      </c>
      <c r="B212" s="7" t="s">
        <v>61</v>
      </c>
      <c r="C212" s="8" t="s">
        <v>35</v>
      </c>
      <c r="D212" s="9">
        <v>50</v>
      </c>
      <c r="E212" s="14"/>
      <c r="F212" s="14">
        <f>TRUNC(E212*$D212,0)</f>
        <v>0</v>
      </c>
      <c r="G212" s="14">
        <v>0</v>
      </c>
      <c r="H212" s="14">
        <f>TRUNC(G212*$D212,0)</f>
        <v>0</v>
      </c>
      <c r="I212" s="14">
        <v>44600</v>
      </c>
      <c r="J212" s="14">
        <f>TRUNC(I212*$D212,0)</f>
        <v>2230000</v>
      </c>
      <c r="K212" s="14">
        <f>E212+G212+I212</f>
        <v>44600</v>
      </c>
      <c r="L212" s="10">
        <f>TRUNC(K212*$D212,0)</f>
        <v>2230000</v>
      </c>
    </row>
    <row r="213" spans="1:12" ht="17.5" x14ac:dyDescent="0.45">
      <c r="A213" s="5" t="s">
        <v>295</v>
      </c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12"/>
    </row>
    <row r="214" spans="1:12" ht="17.5" x14ac:dyDescent="0.45">
      <c r="A214" s="7" t="s">
        <v>146</v>
      </c>
      <c r="B214" s="7"/>
      <c r="C214" s="8" t="s">
        <v>34</v>
      </c>
      <c r="D214" s="9">
        <v>1</v>
      </c>
      <c r="E214" s="14">
        <v>150000</v>
      </c>
      <c r="F214" s="14">
        <f>TRUNC(E214*$D214,0)</f>
        <v>150000</v>
      </c>
      <c r="G214" s="14"/>
      <c r="H214" s="14">
        <f>TRUNC(G214*$D214,0)</f>
        <v>0</v>
      </c>
      <c r="I214" s="14"/>
      <c r="J214" s="14">
        <f>TRUNC(I214*$D214,0)</f>
        <v>0</v>
      </c>
      <c r="K214" s="14">
        <f>E214+G214+I214</f>
        <v>150000</v>
      </c>
      <c r="L214" s="10">
        <f>TRUNC(K214*$D214,0)</f>
        <v>150000</v>
      </c>
    </row>
    <row r="215" spans="1:12" ht="17.5" x14ac:dyDescent="0.45">
      <c r="A215" s="7" t="s">
        <v>147</v>
      </c>
      <c r="B215" s="7"/>
      <c r="C215" s="8" t="s">
        <v>34</v>
      </c>
      <c r="D215" s="9">
        <v>1</v>
      </c>
      <c r="E215" s="14">
        <v>300000</v>
      </c>
      <c r="F215" s="14">
        <f t="shared" ref="F215:F217" si="194">TRUNC(E215*$D215,0)</f>
        <v>300000</v>
      </c>
      <c r="G215" s="14"/>
      <c r="H215" s="14">
        <f t="shared" ref="H215:H217" si="195">TRUNC(G215*$D215,0)</f>
        <v>0</v>
      </c>
      <c r="I215" s="14"/>
      <c r="J215" s="14">
        <f t="shared" ref="J215:J217" si="196">TRUNC(I215*$D215,0)</f>
        <v>0</v>
      </c>
      <c r="K215" s="14">
        <f t="shared" ref="K215:K217" si="197">E215+G215+I215</f>
        <v>300000</v>
      </c>
      <c r="L215" s="10">
        <f t="shared" ref="L215:L217" si="198">TRUNC(K215*$D215,0)</f>
        <v>300000</v>
      </c>
    </row>
    <row r="216" spans="1:12" ht="17.5" x14ac:dyDescent="0.45">
      <c r="A216" s="7" t="s">
        <v>148</v>
      </c>
      <c r="B216" s="7"/>
      <c r="C216" s="8" t="s">
        <v>34</v>
      </c>
      <c r="D216" s="9">
        <v>1</v>
      </c>
      <c r="E216" s="14">
        <v>300000</v>
      </c>
      <c r="F216" s="14">
        <f t="shared" si="194"/>
        <v>300000</v>
      </c>
      <c r="G216" s="14"/>
      <c r="H216" s="14">
        <f t="shared" si="195"/>
        <v>0</v>
      </c>
      <c r="I216" s="14"/>
      <c r="J216" s="14">
        <f t="shared" si="196"/>
        <v>0</v>
      </c>
      <c r="K216" s="14">
        <f t="shared" si="197"/>
        <v>300000</v>
      </c>
      <c r="L216" s="10">
        <f t="shared" si="198"/>
        <v>300000</v>
      </c>
    </row>
    <row r="217" spans="1:12" ht="17.5" x14ac:dyDescent="0.45">
      <c r="A217" s="7" t="s">
        <v>149</v>
      </c>
      <c r="B217" s="7"/>
      <c r="C217" s="8" t="s">
        <v>34</v>
      </c>
      <c r="D217" s="9">
        <v>1</v>
      </c>
      <c r="E217" s="14">
        <v>300000</v>
      </c>
      <c r="F217" s="14">
        <f t="shared" si="194"/>
        <v>300000</v>
      </c>
      <c r="G217" s="14"/>
      <c r="H217" s="14">
        <f t="shared" si="195"/>
        <v>0</v>
      </c>
      <c r="I217" s="14"/>
      <c r="J217" s="14">
        <f t="shared" si="196"/>
        <v>0</v>
      </c>
      <c r="K217" s="14">
        <f t="shared" si="197"/>
        <v>300000</v>
      </c>
      <c r="L217" s="10">
        <f t="shared" si="198"/>
        <v>300000</v>
      </c>
    </row>
    <row r="218" spans="1:12" ht="17.5" x14ac:dyDescent="0.45">
      <c r="A218" s="7" t="s">
        <v>236</v>
      </c>
      <c r="B218" s="7"/>
      <c r="C218" s="8" t="s">
        <v>34</v>
      </c>
      <c r="D218" s="9">
        <v>1</v>
      </c>
      <c r="E218" s="14">
        <v>300000</v>
      </c>
      <c r="F218" s="14">
        <f t="shared" ref="F218:F219" si="199">TRUNC(E218*$D218,0)</f>
        <v>300000</v>
      </c>
      <c r="G218" s="14"/>
      <c r="H218" s="14">
        <f t="shared" ref="H218:H219" si="200">TRUNC(G218*$D218,0)</f>
        <v>0</v>
      </c>
      <c r="I218" s="14"/>
      <c r="J218" s="14">
        <f t="shared" ref="J218:J219" si="201">TRUNC(I218*$D218,0)</f>
        <v>0</v>
      </c>
      <c r="K218" s="14">
        <f t="shared" ref="K218:K219" si="202">E218+G218+I218</f>
        <v>300000</v>
      </c>
      <c r="L218" s="10">
        <f t="shared" ref="L218:L219" si="203">TRUNC(K218*$D218,0)</f>
        <v>300000</v>
      </c>
    </row>
    <row r="219" spans="1:12" ht="17.5" x14ac:dyDescent="0.45">
      <c r="A219" s="7" t="s">
        <v>237</v>
      </c>
      <c r="B219" s="7"/>
      <c r="C219" s="8" t="s">
        <v>34</v>
      </c>
      <c r="D219" s="9">
        <v>1</v>
      </c>
      <c r="E219" s="14">
        <v>300000</v>
      </c>
      <c r="F219" s="14">
        <f t="shared" si="199"/>
        <v>300000</v>
      </c>
      <c r="G219" s="14"/>
      <c r="H219" s="14">
        <f t="shared" si="200"/>
        <v>0</v>
      </c>
      <c r="I219" s="14"/>
      <c r="J219" s="14">
        <f t="shared" si="201"/>
        <v>0</v>
      </c>
      <c r="K219" s="14">
        <f t="shared" si="202"/>
        <v>300000</v>
      </c>
      <c r="L219" s="10">
        <f t="shared" si="203"/>
        <v>300000</v>
      </c>
    </row>
    <row r="220" spans="1:12" ht="17.5" x14ac:dyDescent="0.45">
      <c r="A220" s="7" t="s">
        <v>54</v>
      </c>
      <c r="B220" s="7" t="s">
        <v>57</v>
      </c>
      <c r="C220" s="8" t="s">
        <v>60</v>
      </c>
      <c r="D220" s="9">
        <v>20</v>
      </c>
      <c r="E220" s="14">
        <v>30000</v>
      </c>
      <c r="F220" s="14">
        <f>TRUNC(E220*$D220,0)</f>
        <v>600000</v>
      </c>
      <c r="G220" s="14">
        <v>20000</v>
      </c>
      <c r="H220" s="14">
        <f>TRUNC(G220*$D220,0)</f>
        <v>400000</v>
      </c>
      <c r="I220" s="14"/>
      <c r="J220" s="14">
        <f>TRUNC(I220*$D220,0)</f>
        <v>0</v>
      </c>
      <c r="K220" s="14">
        <f>E220+G220+I220</f>
        <v>50000</v>
      </c>
      <c r="L220" s="10">
        <f>TRUNC(K220*$D220,0)</f>
        <v>1000000</v>
      </c>
    </row>
    <row r="221" spans="1:12" ht="17.5" x14ac:dyDescent="0.45">
      <c r="A221" s="5" t="s">
        <v>296</v>
      </c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12"/>
    </row>
    <row r="222" spans="1:12" ht="17.5" x14ac:dyDescent="0.45">
      <c r="A222" s="7" t="s">
        <v>55</v>
      </c>
      <c r="B222" s="7" t="s">
        <v>58</v>
      </c>
      <c r="C222" s="8" t="s">
        <v>9</v>
      </c>
      <c r="D222" s="9">
        <v>1</v>
      </c>
      <c r="E222" s="14">
        <v>1000000</v>
      </c>
      <c r="F222" s="14">
        <f>TRUNC(E222*$D222,0)</f>
        <v>1000000</v>
      </c>
      <c r="G222" s="14">
        <v>1500000</v>
      </c>
      <c r="H222" s="14">
        <f t="shared" ref="H222:H227" si="204">TRUNC(G222*$D222,0)</f>
        <v>1500000</v>
      </c>
      <c r="I222" s="14"/>
      <c r="J222" s="14">
        <f t="shared" ref="J222:J227" si="205">TRUNC(I222*$D222,0)</f>
        <v>0</v>
      </c>
      <c r="K222" s="14">
        <f t="shared" ref="K222:K227" si="206">E222+G222+I222</f>
        <v>2500000</v>
      </c>
      <c r="L222" s="10">
        <f t="shared" ref="L222:L227" si="207">TRUNC(K222*$D222,0)</f>
        <v>2500000</v>
      </c>
    </row>
    <row r="223" spans="1:12" ht="17.5" x14ac:dyDescent="0.45">
      <c r="A223" s="7" t="s">
        <v>56</v>
      </c>
      <c r="B223" s="7" t="s">
        <v>59</v>
      </c>
      <c r="C223" s="8" t="s">
        <v>34</v>
      </c>
      <c r="D223" s="9">
        <v>1</v>
      </c>
      <c r="E223" s="14">
        <v>1200000</v>
      </c>
      <c r="F223" s="14">
        <f>TRUNC(E223*$D223,0)</f>
        <v>1200000</v>
      </c>
      <c r="G223" s="14">
        <v>1500000</v>
      </c>
      <c r="H223" s="14">
        <f t="shared" si="204"/>
        <v>1500000</v>
      </c>
      <c r="I223" s="14"/>
      <c r="J223" s="14">
        <f t="shared" si="205"/>
        <v>0</v>
      </c>
      <c r="K223" s="14">
        <f t="shared" si="206"/>
        <v>2700000</v>
      </c>
      <c r="L223" s="10">
        <f t="shared" si="207"/>
        <v>2700000</v>
      </c>
    </row>
    <row r="224" spans="1:12" ht="17.5" x14ac:dyDescent="0.45">
      <c r="A224" s="7" t="s">
        <v>135</v>
      </c>
      <c r="B224" s="7" t="s">
        <v>136</v>
      </c>
      <c r="C224" s="8" t="s">
        <v>137</v>
      </c>
      <c r="D224" s="9">
        <v>4</v>
      </c>
      <c r="E224" s="14">
        <v>981862</v>
      </c>
      <c r="F224" s="14">
        <f>TRUNC(E224*$D224,0)</f>
        <v>3927448</v>
      </c>
      <c r="G224" s="14">
        <v>84745</v>
      </c>
      <c r="H224" s="14">
        <f t="shared" si="204"/>
        <v>338980</v>
      </c>
      <c r="I224" s="14">
        <v>7471</v>
      </c>
      <c r="J224" s="14">
        <f t="shared" si="205"/>
        <v>29884</v>
      </c>
      <c r="K224" s="14">
        <f t="shared" si="206"/>
        <v>1074078</v>
      </c>
      <c r="L224" s="10">
        <f t="shared" si="207"/>
        <v>4296312</v>
      </c>
    </row>
    <row r="225" spans="1:12" ht="17.5" x14ac:dyDescent="0.45">
      <c r="A225" s="7" t="s">
        <v>138</v>
      </c>
      <c r="B225" s="7" t="s">
        <v>139</v>
      </c>
      <c r="C225" s="8" t="s">
        <v>137</v>
      </c>
      <c r="D225" s="9">
        <v>20</v>
      </c>
      <c r="E225" s="14">
        <v>3610</v>
      </c>
      <c r="F225" s="14">
        <f>TRUNC(E225*$D225,0)</f>
        <v>72200</v>
      </c>
      <c r="G225" s="14">
        <v>1351</v>
      </c>
      <c r="H225" s="14">
        <f t="shared" si="204"/>
        <v>27020</v>
      </c>
      <c r="I225" s="14"/>
      <c r="J225" s="14">
        <f t="shared" si="205"/>
        <v>0</v>
      </c>
      <c r="K225" s="14">
        <f t="shared" si="206"/>
        <v>4961</v>
      </c>
      <c r="L225" s="10">
        <f t="shared" si="207"/>
        <v>99220</v>
      </c>
    </row>
    <row r="226" spans="1:12" ht="17.5" x14ac:dyDescent="0.45">
      <c r="A226" s="7" t="s">
        <v>140</v>
      </c>
      <c r="B226" s="7" t="s">
        <v>141</v>
      </c>
      <c r="C226" s="8" t="s">
        <v>60</v>
      </c>
      <c r="D226" s="9">
        <v>1</v>
      </c>
      <c r="E226" s="14"/>
      <c r="F226" s="14"/>
      <c r="G226" s="14">
        <v>138000</v>
      </c>
      <c r="H226" s="14">
        <f t="shared" si="204"/>
        <v>138000</v>
      </c>
      <c r="I226" s="14"/>
      <c r="J226" s="14">
        <f t="shared" si="205"/>
        <v>0</v>
      </c>
      <c r="K226" s="14">
        <f t="shared" si="206"/>
        <v>138000</v>
      </c>
      <c r="L226" s="10">
        <f t="shared" si="207"/>
        <v>138000</v>
      </c>
    </row>
    <row r="227" spans="1:12" ht="17.5" x14ac:dyDescent="0.45">
      <c r="A227" s="7" t="s">
        <v>120</v>
      </c>
      <c r="B227" s="7"/>
      <c r="C227" s="8" t="s">
        <v>34</v>
      </c>
      <c r="D227" s="9">
        <v>1</v>
      </c>
      <c r="E227" s="14">
        <v>2500000</v>
      </c>
      <c r="F227" s="14">
        <f>TRUNC(E227*$D227,0)</f>
        <v>2500000</v>
      </c>
      <c r="G227" s="14"/>
      <c r="H227" s="14">
        <f t="shared" si="204"/>
        <v>0</v>
      </c>
      <c r="I227" s="14">
        <v>500000</v>
      </c>
      <c r="J227" s="14">
        <f t="shared" si="205"/>
        <v>500000</v>
      </c>
      <c r="K227" s="14">
        <f t="shared" si="206"/>
        <v>3000000</v>
      </c>
      <c r="L227" s="10">
        <f t="shared" si="207"/>
        <v>3000000</v>
      </c>
    </row>
    <row r="228" spans="1:12" ht="17.5" x14ac:dyDescent="0.45">
      <c r="A228" s="5" t="s">
        <v>297</v>
      </c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12"/>
    </row>
    <row r="229" spans="1:12" ht="17.5" x14ac:dyDescent="0.45">
      <c r="A229" s="7" t="s">
        <v>263</v>
      </c>
      <c r="B229" s="7"/>
      <c r="C229" s="8" t="s">
        <v>34</v>
      </c>
      <c r="D229" s="9">
        <v>1</v>
      </c>
      <c r="E229" s="14">
        <v>900000</v>
      </c>
      <c r="F229" s="14">
        <f t="shared" ref="F229:F234" si="208">TRUNC(E229*$D229,0)</f>
        <v>900000</v>
      </c>
      <c r="G229" s="14">
        <v>1300000</v>
      </c>
      <c r="H229" s="14">
        <f t="shared" ref="H229:H234" si="209">TRUNC(G229*$D229,0)</f>
        <v>1300000</v>
      </c>
      <c r="I229" s="14"/>
      <c r="J229" s="14">
        <f t="shared" ref="J229:J234" si="210">TRUNC(I229*$D229,0)</f>
        <v>0</v>
      </c>
      <c r="K229" s="14">
        <f t="shared" ref="K229:K234" si="211">E229+G229+I229</f>
        <v>2200000</v>
      </c>
      <c r="L229" s="10">
        <f t="shared" ref="L229:L234" si="212">TRUNC(K229*$D229,0)</f>
        <v>2200000</v>
      </c>
    </row>
    <row r="230" spans="1:12" ht="17.5" x14ac:dyDescent="0.45">
      <c r="A230" s="7" t="s">
        <v>264</v>
      </c>
      <c r="B230" s="7" t="s">
        <v>238</v>
      </c>
      <c r="C230" s="8" t="s">
        <v>34</v>
      </c>
      <c r="D230" s="9">
        <v>1</v>
      </c>
      <c r="E230" s="14">
        <v>520000</v>
      </c>
      <c r="F230" s="14">
        <f t="shared" si="208"/>
        <v>520000</v>
      </c>
      <c r="G230" s="14"/>
      <c r="H230" s="14">
        <f t="shared" si="209"/>
        <v>0</v>
      </c>
      <c r="I230" s="14"/>
      <c r="J230" s="14">
        <f t="shared" si="210"/>
        <v>0</v>
      </c>
      <c r="K230" s="14">
        <f t="shared" si="211"/>
        <v>520000</v>
      </c>
      <c r="L230" s="10">
        <f t="shared" si="212"/>
        <v>520000</v>
      </c>
    </row>
    <row r="231" spans="1:12" ht="17.5" x14ac:dyDescent="0.45">
      <c r="A231" s="7" t="s">
        <v>124</v>
      </c>
      <c r="B231" s="7"/>
      <c r="C231" s="8" t="s">
        <v>34</v>
      </c>
      <c r="D231" s="9">
        <v>1</v>
      </c>
      <c r="E231" s="14">
        <v>900000</v>
      </c>
      <c r="F231" s="14">
        <f t="shared" si="208"/>
        <v>900000</v>
      </c>
      <c r="G231" s="14">
        <v>1300000</v>
      </c>
      <c r="H231" s="14">
        <f t="shared" si="209"/>
        <v>1300000</v>
      </c>
      <c r="I231" s="14"/>
      <c r="J231" s="14">
        <f t="shared" si="210"/>
        <v>0</v>
      </c>
      <c r="K231" s="14">
        <f t="shared" si="211"/>
        <v>2200000</v>
      </c>
      <c r="L231" s="10">
        <f t="shared" si="212"/>
        <v>2200000</v>
      </c>
    </row>
    <row r="232" spans="1:12" ht="17.5" x14ac:dyDescent="0.45">
      <c r="A232" s="7" t="s">
        <v>125</v>
      </c>
      <c r="B232" s="7" t="s">
        <v>123</v>
      </c>
      <c r="C232" s="8" t="s">
        <v>34</v>
      </c>
      <c r="D232" s="9">
        <v>1</v>
      </c>
      <c r="E232" s="14">
        <v>520000</v>
      </c>
      <c r="F232" s="14">
        <f t="shared" si="208"/>
        <v>520000</v>
      </c>
      <c r="G232" s="14"/>
      <c r="H232" s="14">
        <f t="shared" si="209"/>
        <v>0</v>
      </c>
      <c r="I232" s="14"/>
      <c r="J232" s="14">
        <f t="shared" si="210"/>
        <v>0</v>
      </c>
      <c r="K232" s="14">
        <f t="shared" si="211"/>
        <v>520000</v>
      </c>
      <c r="L232" s="10">
        <f t="shared" si="212"/>
        <v>520000</v>
      </c>
    </row>
    <row r="233" spans="1:12" ht="17.5" x14ac:dyDescent="0.45">
      <c r="A233" s="7" t="s">
        <v>126</v>
      </c>
      <c r="B233" s="7"/>
      <c r="C233" s="8" t="s">
        <v>34</v>
      </c>
      <c r="D233" s="9">
        <v>1</v>
      </c>
      <c r="E233" s="14">
        <v>900000</v>
      </c>
      <c r="F233" s="14">
        <f t="shared" si="208"/>
        <v>900000</v>
      </c>
      <c r="G233" s="14">
        <v>1300000</v>
      </c>
      <c r="H233" s="14">
        <f t="shared" si="209"/>
        <v>1300000</v>
      </c>
      <c r="I233" s="14"/>
      <c r="J233" s="14">
        <f t="shared" si="210"/>
        <v>0</v>
      </c>
      <c r="K233" s="14">
        <f t="shared" si="211"/>
        <v>2200000</v>
      </c>
      <c r="L233" s="10">
        <f t="shared" si="212"/>
        <v>2200000</v>
      </c>
    </row>
    <row r="234" spans="1:12" ht="17.5" x14ac:dyDescent="0.45">
      <c r="A234" s="7" t="s">
        <v>127</v>
      </c>
      <c r="B234" s="7" t="s">
        <v>123</v>
      </c>
      <c r="C234" s="8" t="s">
        <v>34</v>
      </c>
      <c r="D234" s="9">
        <v>1</v>
      </c>
      <c r="E234" s="14">
        <v>520000</v>
      </c>
      <c r="F234" s="14">
        <f t="shared" si="208"/>
        <v>520000</v>
      </c>
      <c r="G234" s="14"/>
      <c r="H234" s="14">
        <f t="shared" si="209"/>
        <v>0</v>
      </c>
      <c r="I234" s="14"/>
      <c r="J234" s="14">
        <f t="shared" si="210"/>
        <v>0</v>
      </c>
      <c r="K234" s="14">
        <f t="shared" si="211"/>
        <v>520000</v>
      </c>
      <c r="L234" s="10">
        <f t="shared" si="212"/>
        <v>520000</v>
      </c>
    </row>
    <row r="235" spans="1:12" ht="17.5" x14ac:dyDescent="0.45">
      <c r="A235" s="7" t="s">
        <v>239</v>
      </c>
      <c r="B235" s="7"/>
      <c r="C235" s="8" t="s">
        <v>34</v>
      </c>
      <c r="D235" s="9">
        <v>1</v>
      </c>
      <c r="E235" s="14">
        <v>900000</v>
      </c>
      <c r="F235" s="14">
        <f t="shared" ref="F235:F238" si="213">TRUNC(E235*$D235,0)</f>
        <v>900000</v>
      </c>
      <c r="G235" s="14">
        <v>1300000</v>
      </c>
      <c r="H235" s="14">
        <f t="shared" ref="H235:H238" si="214">TRUNC(G235*$D235,0)</f>
        <v>1300000</v>
      </c>
      <c r="I235" s="14"/>
      <c r="J235" s="14">
        <f t="shared" ref="J235:J238" si="215">TRUNC(I235*$D235,0)</f>
        <v>0</v>
      </c>
      <c r="K235" s="14">
        <f t="shared" ref="K235:K238" si="216">E235+G235+I235</f>
        <v>2200000</v>
      </c>
      <c r="L235" s="10">
        <f t="shared" ref="L235:L238" si="217">TRUNC(K235*$D235,0)</f>
        <v>2200000</v>
      </c>
    </row>
    <row r="236" spans="1:12" ht="17.5" x14ac:dyDescent="0.45">
      <c r="A236" s="7" t="s">
        <v>240</v>
      </c>
      <c r="B236" s="7" t="s">
        <v>123</v>
      </c>
      <c r="C236" s="8" t="s">
        <v>34</v>
      </c>
      <c r="D236" s="9">
        <v>1</v>
      </c>
      <c r="E236" s="14">
        <v>520000</v>
      </c>
      <c r="F236" s="14">
        <f t="shared" si="213"/>
        <v>520000</v>
      </c>
      <c r="G236" s="14"/>
      <c r="H236" s="14">
        <f t="shared" si="214"/>
        <v>0</v>
      </c>
      <c r="I236" s="14"/>
      <c r="J236" s="14">
        <f t="shared" si="215"/>
        <v>0</v>
      </c>
      <c r="K236" s="14">
        <f t="shared" si="216"/>
        <v>520000</v>
      </c>
      <c r="L236" s="10">
        <f t="shared" si="217"/>
        <v>520000</v>
      </c>
    </row>
    <row r="237" spans="1:12" ht="17.5" x14ac:dyDescent="0.45">
      <c r="A237" s="7" t="s">
        <v>241</v>
      </c>
      <c r="B237" s="7"/>
      <c r="C237" s="8" t="s">
        <v>34</v>
      </c>
      <c r="D237" s="9">
        <v>1</v>
      </c>
      <c r="E237" s="14">
        <v>900000</v>
      </c>
      <c r="F237" s="14">
        <f t="shared" si="213"/>
        <v>900000</v>
      </c>
      <c r="G237" s="14">
        <v>1300000</v>
      </c>
      <c r="H237" s="14">
        <f t="shared" si="214"/>
        <v>1300000</v>
      </c>
      <c r="I237" s="14"/>
      <c r="J237" s="14">
        <f t="shared" si="215"/>
        <v>0</v>
      </c>
      <c r="K237" s="14">
        <f t="shared" si="216"/>
        <v>2200000</v>
      </c>
      <c r="L237" s="10">
        <f t="shared" si="217"/>
        <v>2200000</v>
      </c>
    </row>
    <row r="238" spans="1:12" ht="17.5" x14ac:dyDescent="0.45">
      <c r="A238" s="7" t="s">
        <v>242</v>
      </c>
      <c r="B238" s="7" t="s">
        <v>123</v>
      </c>
      <c r="C238" s="8" t="s">
        <v>34</v>
      </c>
      <c r="D238" s="9">
        <v>1</v>
      </c>
      <c r="E238" s="14">
        <v>520000</v>
      </c>
      <c r="F238" s="14">
        <f t="shared" si="213"/>
        <v>520000</v>
      </c>
      <c r="G238" s="14"/>
      <c r="H238" s="14">
        <f t="shared" si="214"/>
        <v>0</v>
      </c>
      <c r="I238" s="14"/>
      <c r="J238" s="14">
        <f t="shared" si="215"/>
        <v>0</v>
      </c>
      <c r="K238" s="14">
        <f t="shared" si="216"/>
        <v>520000</v>
      </c>
      <c r="L238" s="10">
        <f t="shared" si="217"/>
        <v>520000</v>
      </c>
    </row>
    <row r="239" spans="1:12" ht="17.5" x14ac:dyDescent="0.45">
      <c r="A239" s="5" t="s">
        <v>298</v>
      </c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12"/>
    </row>
    <row r="240" spans="1:12" ht="17.5" x14ac:dyDescent="0.45">
      <c r="A240" s="7" t="s">
        <v>265</v>
      </c>
      <c r="B240" s="7"/>
      <c r="C240" s="8" t="s">
        <v>8</v>
      </c>
      <c r="D240" s="9">
        <v>81</v>
      </c>
      <c r="E240" s="14">
        <v>45000</v>
      </c>
      <c r="F240" s="14">
        <f t="shared" ref="F240:F247" si="218">TRUNC(E240*$D240,0)</f>
        <v>3645000</v>
      </c>
      <c r="G240" s="14">
        <v>75000</v>
      </c>
      <c r="H240" s="14">
        <f t="shared" ref="H240:H247" si="219">TRUNC(G240*$D240,0)</f>
        <v>6075000</v>
      </c>
      <c r="I240" s="14"/>
      <c r="J240" s="14">
        <f t="shared" ref="J240:J247" si="220">TRUNC(I240*$D240,0)</f>
        <v>0</v>
      </c>
      <c r="K240" s="14">
        <f t="shared" ref="K240:K247" si="221">E240+G240+I240</f>
        <v>120000</v>
      </c>
      <c r="L240" s="10">
        <f t="shared" ref="L240:L247" si="222">TRUNC(K240*$D240,0)</f>
        <v>9720000</v>
      </c>
    </row>
    <row r="241" spans="1:12" ht="17.5" x14ac:dyDescent="0.45">
      <c r="A241" s="7" t="s">
        <v>266</v>
      </c>
      <c r="B241" s="7" t="s">
        <v>113</v>
      </c>
      <c r="C241" s="8" t="s">
        <v>34</v>
      </c>
      <c r="D241" s="9">
        <v>1</v>
      </c>
      <c r="E241" s="14">
        <v>320000</v>
      </c>
      <c r="F241" s="14">
        <f t="shared" si="218"/>
        <v>320000</v>
      </c>
      <c r="G241" s="14">
        <v>50000</v>
      </c>
      <c r="H241" s="14">
        <f t="shared" si="219"/>
        <v>50000</v>
      </c>
      <c r="I241" s="14">
        <v>5000</v>
      </c>
      <c r="J241" s="14">
        <f t="shared" si="220"/>
        <v>5000</v>
      </c>
      <c r="K241" s="14">
        <f t="shared" si="221"/>
        <v>375000</v>
      </c>
      <c r="L241" s="10">
        <f t="shared" si="222"/>
        <v>375000</v>
      </c>
    </row>
    <row r="242" spans="1:12" ht="17.5" x14ac:dyDescent="0.45">
      <c r="A242" s="7" t="s">
        <v>128</v>
      </c>
      <c r="B242" s="7"/>
      <c r="C242" s="8" t="s">
        <v>8</v>
      </c>
      <c r="D242" s="9">
        <v>81</v>
      </c>
      <c r="E242" s="14">
        <v>45000</v>
      </c>
      <c r="F242" s="14">
        <f t="shared" si="218"/>
        <v>3645000</v>
      </c>
      <c r="G242" s="14">
        <v>75000</v>
      </c>
      <c r="H242" s="14">
        <f t="shared" si="219"/>
        <v>6075000</v>
      </c>
      <c r="I242" s="14"/>
      <c r="J242" s="14">
        <f t="shared" si="220"/>
        <v>0</v>
      </c>
      <c r="K242" s="14">
        <f t="shared" si="221"/>
        <v>120000</v>
      </c>
      <c r="L242" s="10">
        <f t="shared" si="222"/>
        <v>9720000</v>
      </c>
    </row>
    <row r="243" spans="1:12" ht="17.5" x14ac:dyDescent="0.45">
      <c r="A243" s="7" t="s">
        <v>129</v>
      </c>
      <c r="B243" s="7" t="s">
        <v>113</v>
      </c>
      <c r="C243" s="8" t="s">
        <v>34</v>
      </c>
      <c r="D243" s="9">
        <v>1</v>
      </c>
      <c r="E243" s="14">
        <v>320000</v>
      </c>
      <c r="F243" s="14">
        <f t="shared" si="218"/>
        <v>320000</v>
      </c>
      <c r="G243" s="14">
        <v>50000</v>
      </c>
      <c r="H243" s="14">
        <f t="shared" si="219"/>
        <v>50000</v>
      </c>
      <c r="I243" s="14">
        <v>5000</v>
      </c>
      <c r="J243" s="14">
        <f t="shared" si="220"/>
        <v>5000</v>
      </c>
      <c r="K243" s="14">
        <f t="shared" si="221"/>
        <v>375000</v>
      </c>
      <c r="L243" s="10">
        <f t="shared" si="222"/>
        <v>375000</v>
      </c>
    </row>
    <row r="244" spans="1:12" ht="17.5" x14ac:dyDescent="0.45">
      <c r="A244" s="7" t="s">
        <v>130</v>
      </c>
      <c r="B244" s="7"/>
      <c r="C244" s="8" t="s">
        <v>8</v>
      </c>
      <c r="D244" s="9">
        <v>81</v>
      </c>
      <c r="E244" s="14">
        <v>45000</v>
      </c>
      <c r="F244" s="14">
        <f t="shared" si="218"/>
        <v>3645000</v>
      </c>
      <c r="G244" s="14">
        <v>75000</v>
      </c>
      <c r="H244" s="14">
        <f t="shared" si="219"/>
        <v>6075000</v>
      </c>
      <c r="I244" s="14"/>
      <c r="J244" s="14">
        <f t="shared" si="220"/>
        <v>0</v>
      </c>
      <c r="K244" s="14">
        <f t="shared" si="221"/>
        <v>120000</v>
      </c>
      <c r="L244" s="10">
        <f t="shared" si="222"/>
        <v>9720000</v>
      </c>
    </row>
    <row r="245" spans="1:12" ht="17.5" x14ac:dyDescent="0.45">
      <c r="A245" s="7" t="s">
        <v>131</v>
      </c>
      <c r="B245" s="7" t="s">
        <v>113</v>
      </c>
      <c r="C245" s="8" t="s">
        <v>34</v>
      </c>
      <c r="D245" s="9">
        <v>1</v>
      </c>
      <c r="E245" s="14">
        <v>320000</v>
      </c>
      <c r="F245" s="14">
        <f t="shared" si="218"/>
        <v>320000</v>
      </c>
      <c r="G245" s="14">
        <v>50000</v>
      </c>
      <c r="H245" s="14">
        <f t="shared" si="219"/>
        <v>50000</v>
      </c>
      <c r="I245" s="14">
        <v>5000</v>
      </c>
      <c r="J245" s="14">
        <f t="shared" si="220"/>
        <v>5000</v>
      </c>
      <c r="K245" s="14">
        <f t="shared" si="221"/>
        <v>375000</v>
      </c>
      <c r="L245" s="10">
        <f t="shared" si="222"/>
        <v>375000</v>
      </c>
    </row>
    <row r="246" spans="1:12" ht="17.5" x14ac:dyDescent="0.45">
      <c r="A246" s="7" t="s">
        <v>132</v>
      </c>
      <c r="B246" s="7"/>
      <c r="C246" s="8" t="s">
        <v>8</v>
      </c>
      <c r="D246" s="9">
        <v>81</v>
      </c>
      <c r="E246" s="14">
        <v>45000</v>
      </c>
      <c r="F246" s="14">
        <f t="shared" si="218"/>
        <v>3645000</v>
      </c>
      <c r="G246" s="14">
        <v>75000</v>
      </c>
      <c r="H246" s="14">
        <f t="shared" si="219"/>
        <v>6075000</v>
      </c>
      <c r="I246" s="14"/>
      <c r="J246" s="14">
        <f t="shared" si="220"/>
        <v>0</v>
      </c>
      <c r="K246" s="14">
        <f t="shared" si="221"/>
        <v>120000</v>
      </c>
      <c r="L246" s="10">
        <f t="shared" si="222"/>
        <v>9720000</v>
      </c>
    </row>
    <row r="247" spans="1:12" ht="17.5" x14ac:dyDescent="0.45">
      <c r="A247" s="7" t="s">
        <v>133</v>
      </c>
      <c r="B247" s="7" t="s">
        <v>113</v>
      </c>
      <c r="C247" s="8" t="s">
        <v>34</v>
      </c>
      <c r="D247" s="9">
        <v>1</v>
      </c>
      <c r="E247" s="14">
        <v>320000</v>
      </c>
      <c r="F247" s="14">
        <f t="shared" si="218"/>
        <v>320000</v>
      </c>
      <c r="G247" s="14">
        <v>50000</v>
      </c>
      <c r="H247" s="14">
        <f t="shared" si="219"/>
        <v>50000</v>
      </c>
      <c r="I247" s="14">
        <v>5000</v>
      </c>
      <c r="J247" s="14">
        <f t="shared" si="220"/>
        <v>5000</v>
      </c>
      <c r="K247" s="14">
        <f t="shared" si="221"/>
        <v>375000</v>
      </c>
      <c r="L247" s="10">
        <f t="shared" si="222"/>
        <v>375000</v>
      </c>
    </row>
    <row r="248" spans="1:12" ht="17.5" x14ac:dyDescent="0.45">
      <c r="A248" s="7" t="s">
        <v>243</v>
      </c>
      <c r="B248" s="7"/>
      <c r="C248" s="8" t="s">
        <v>8</v>
      </c>
      <c r="D248" s="9">
        <v>81</v>
      </c>
      <c r="E248" s="14">
        <v>45000</v>
      </c>
      <c r="F248" s="14">
        <f t="shared" ref="F248:F251" si="223">TRUNC(E248*$D248,0)</f>
        <v>3645000</v>
      </c>
      <c r="G248" s="14">
        <v>75000</v>
      </c>
      <c r="H248" s="14">
        <f t="shared" ref="H248:H251" si="224">TRUNC(G248*$D248,0)</f>
        <v>6075000</v>
      </c>
      <c r="I248" s="14"/>
      <c r="J248" s="14">
        <f t="shared" ref="J248:J251" si="225">TRUNC(I248*$D248,0)</f>
        <v>0</v>
      </c>
      <c r="K248" s="14">
        <f t="shared" ref="K248:K251" si="226">E248+G248+I248</f>
        <v>120000</v>
      </c>
      <c r="L248" s="10">
        <f t="shared" ref="L248:L251" si="227">TRUNC(K248*$D248,0)</f>
        <v>9720000</v>
      </c>
    </row>
    <row r="249" spans="1:12" ht="17.5" x14ac:dyDescent="0.45">
      <c r="A249" s="7" t="s">
        <v>244</v>
      </c>
      <c r="B249" s="7" t="s">
        <v>113</v>
      </c>
      <c r="C249" s="8" t="s">
        <v>34</v>
      </c>
      <c r="D249" s="9">
        <v>1</v>
      </c>
      <c r="E249" s="14">
        <v>320000</v>
      </c>
      <c r="F249" s="14">
        <f t="shared" si="223"/>
        <v>320000</v>
      </c>
      <c r="G249" s="14">
        <v>50000</v>
      </c>
      <c r="H249" s="14">
        <f t="shared" si="224"/>
        <v>50000</v>
      </c>
      <c r="I249" s="14">
        <v>5000</v>
      </c>
      <c r="J249" s="14">
        <f t="shared" si="225"/>
        <v>5000</v>
      </c>
      <c r="K249" s="14">
        <f t="shared" si="226"/>
        <v>375000</v>
      </c>
      <c r="L249" s="10">
        <f t="shared" si="227"/>
        <v>375000</v>
      </c>
    </row>
    <row r="250" spans="1:12" ht="17.5" x14ac:dyDescent="0.45">
      <c r="A250" s="7" t="s">
        <v>245</v>
      </c>
      <c r="B250" s="7"/>
      <c r="C250" s="8" t="s">
        <v>8</v>
      </c>
      <c r="D250" s="9">
        <v>81</v>
      </c>
      <c r="E250" s="14">
        <v>45000</v>
      </c>
      <c r="F250" s="14">
        <f t="shared" si="223"/>
        <v>3645000</v>
      </c>
      <c r="G250" s="14">
        <v>75000</v>
      </c>
      <c r="H250" s="14">
        <f t="shared" si="224"/>
        <v>6075000</v>
      </c>
      <c r="I250" s="14"/>
      <c r="J250" s="14">
        <f t="shared" si="225"/>
        <v>0</v>
      </c>
      <c r="K250" s="14">
        <f t="shared" si="226"/>
        <v>120000</v>
      </c>
      <c r="L250" s="10">
        <f t="shared" si="227"/>
        <v>9720000</v>
      </c>
    </row>
    <row r="251" spans="1:12" ht="17.5" x14ac:dyDescent="0.45">
      <c r="A251" s="7" t="s">
        <v>246</v>
      </c>
      <c r="B251" s="7" t="s">
        <v>113</v>
      </c>
      <c r="C251" s="8" t="s">
        <v>34</v>
      </c>
      <c r="D251" s="9">
        <v>1</v>
      </c>
      <c r="E251" s="14">
        <v>320000</v>
      </c>
      <c r="F251" s="14">
        <f t="shared" si="223"/>
        <v>320000</v>
      </c>
      <c r="G251" s="14">
        <v>50000</v>
      </c>
      <c r="H251" s="14">
        <f t="shared" si="224"/>
        <v>50000</v>
      </c>
      <c r="I251" s="14">
        <v>5000</v>
      </c>
      <c r="J251" s="14">
        <f t="shared" si="225"/>
        <v>5000</v>
      </c>
      <c r="K251" s="14">
        <f t="shared" si="226"/>
        <v>375000</v>
      </c>
      <c r="L251" s="10">
        <f t="shared" si="227"/>
        <v>375000</v>
      </c>
    </row>
    <row r="252" spans="1:12" ht="17.5" x14ac:dyDescent="0.4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15">
        <f>SUM(L3:L251)</f>
        <v>900000000.39999998</v>
      </c>
    </row>
    <row r="253" spans="1:12" x14ac:dyDescent="0.45">
      <c r="L253" s="1"/>
    </row>
    <row r="254" spans="1:12" x14ac:dyDescent="0.45">
      <c r="L254" s="1"/>
    </row>
    <row r="255" spans="1:12" x14ac:dyDescent="0.45">
      <c r="L255" s="1"/>
    </row>
    <row r="256" spans="1:12" x14ac:dyDescent="0.45">
      <c r="L256" s="1"/>
    </row>
    <row r="257" spans="12:12" x14ac:dyDescent="0.45">
      <c r="L257" s="1"/>
    </row>
    <row r="258" spans="12:12" x14ac:dyDescent="0.45">
      <c r="L258" s="1"/>
    </row>
    <row r="259" spans="12:12" x14ac:dyDescent="0.45">
      <c r="L259" s="1"/>
    </row>
    <row r="260" spans="12:12" x14ac:dyDescent="0.45">
      <c r="L260" s="1"/>
    </row>
    <row r="261" spans="12:12" x14ac:dyDescent="0.45">
      <c r="L261" s="1"/>
    </row>
    <row r="262" spans="12:12" x14ac:dyDescent="0.45">
      <c r="L262" s="1"/>
    </row>
    <row r="263" spans="12:12" x14ac:dyDescent="0.45">
      <c r="L263" s="1"/>
    </row>
    <row r="264" spans="12:12" x14ac:dyDescent="0.45">
      <c r="L264" s="1"/>
    </row>
    <row r="265" spans="12:12" x14ac:dyDescent="0.45">
      <c r="L265" s="1"/>
    </row>
    <row r="266" spans="12:12" x14ac:dyDescent="0.45">
      <c r="L266" s="1"/>
    </row>
    <row r="267" spans="12:12" x14ac:dyDescent="0.45">
      <c r="L267" s="1"/>
    </row>
    <row r="268" spans="12:12" x14ac:dyDescent="0.45">
      <c r="L268" s="1"/>
    </row>
    <row r="269" spans="12:12" x14ac:dyDescent="0.45">
      <c r="L269" s="1"/>
    </row>
    <row r="270" spans="12:12" x14ac:dyDescent="0.45">
      <c r="L270" s="1"/>
    </row>
  </sheetData>
  <autoFilter ref="A2:L252" xr:uid="{00000000-0009-0000-0000-000000000000}"/>
  <mergeCells count="9">
    <mergeCell ref="A252:K252"/>
    <mergeCell ref="E1:F1"/>
    <mergeCell ref="G1:H1"/>
    <mergeCell ref="I1:J1"/>
    <mergeCell ref="K1:L1"/>
    <mergeCell ref="A1:A2"/>
    <mergeCell ref="B1:B2"/>
    <mergeCell ref="C1:C2"/>
    <mergeCell ref="D1:D2"/>
  </mergeCells>
  <phoneticPr fontId="2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fitToHeight="0" orientation="portrait" horizontalDpi="4294967293" verticalDpi="1200" r:id="rId1"/>
  <ignoredErrors>
    <ignoredError sqref="K18:K8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제이빌딩 BOQ</vt:lpstr>
      <vt:lpstr>'제이빌딩 BOQ'!Print_Area</vt:lpstr>
      <vt:lpstr>'제이빌딩 BOQ'!Print_Titles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bskim</dc:creator>
  <cp:lastModifiedBy>김 규형</cp:lastModifiedBy>
  <cp:lastPrinted>2024-04-29T00:27:41Z</cp:lastPrinted>
  <dcterms:created xsi:type="dcterms:W3CDTF">2017-07-31T07:06:51Z</dcterms:created>
  <dcterms:modified xsi:type="dcterms:W3CDTF">2024-11-19T06:58:35Z</dcterms:modified>
</cp:coreProperties>
</file>